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SUVESTINĖ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'SUVESTINĖ'!$19:$29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'SUVESTINĖ'!$M:$P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'SUVESTINĖ'!$19:$25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'SUVESTINĖ'!$M:$P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'SUVESTINĖ'!$19:$29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'SUVESTINĖ'!$M:$P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'SUVESTINĖ'!$19:$29</definedName>
    <definedName name="Z_89186FF9_FD58_4A3D_85DB_03F02402C0C2_.wvu.Cols" localSheetId="0" hidden="1">'f2'!$M:$P</definedName>
    <definedName name="Z_89186FF9_FD58_4A3D_85DB_03F02402C0C2_.wvu.Cols" localSheetId="1" hidden="1">'f2 (2)'!$M:$P</definedName>
    <definedName name="Z_89186FF9_FD58_4A3D_85DB_03F02402C0C2_.wvu.Cols" localSheetId="2" hidden="1">'f2 (3)'!$M:$P</definedName>
    <definedName name="Z_89186FF9_FD58_4A3D_85DB_03F02402C0C2_.wvu.Cols" localSheetId="3" hidden="1">'SUVESTINĖ'!$M:$P</definedName>
    <definedName name="Z_89186FF9_FD58_4A3D_85DB_03F02402C0C2_.wvu.PrintTitles" localSheetId="0" hidden="1">'f2'!$19:$25</definedName>
    <definedName name="Z_89186FF9_FD58_4A3D_85DB_03F02402C0C2_.wvu.PrintTitles" localSheetId="1" hidden="1">'f2 (2)'!$19:$25</definedName>
    <definedName name="Z_89186FF9_FD58_4A3D_85DB_03F02402C0C2_.wvu.PrintTitles" localSheetId="2" hidden="1">'f2 (3)'!$19:$25</definedName>
    <definedName name="Z_89186FF9_FD58_4A3D_85DB_03F02402C0C2_.wvu.PrintTitles" localSheetId="3" hidden="1">'SUVESTINĖ'!$19:$29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'SUVESTINĖ'!$M:$P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'SUVESTINĖ'!$19:$29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'SUVESTINĖ'!$M:$P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'SUVESTINĖ'!$19:$25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'SUVESTINĖ'!$M:$P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'SUVESTINĖ'!$19:$25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'SUVESTINĖ'!$M:$P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'SUVESTINĖ'!$19:$25</definedName>
  </definedNames>
  <calcPr fullCalcOnLoad="1"/>
</workbook>
</file>

<file path=xl/sharedStrings.xml><?xml version="1.0" encoding="utf-8"?>
<sst xmlns="http://schemas.openxmlformats.org/spreadsheetml/2006/main" count="1980" uniqueCount="740">
  <si>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</si>
  <si>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</si>
  <si>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</si>
  <si>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</si>
  <si>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</si>
  <si>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</si>
  <si>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</si>
  <si>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</si>
  <si>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</si>
  <si>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</si>
  <si>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</si>
  <si>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</si>
  <si>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</si>
  <si>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</si>
  <si>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</si>
  <si>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</si>
  <si>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</si>
  <si>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</si>
  <si>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</si>
  <si>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</si>
  <si>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</si>
  <si>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</si>
  <si>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</si>
  <si>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</si>
  <si>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</si>
  <si>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</si>
  <si>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</si>
  <si>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</si>
  <si>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</si>
  <si>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</si>
  <si>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</si>
  <si>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</si>
  <si>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</si>
  <si>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</si>
  <si>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</si>
  <si>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</si>
  <si>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</si>
  <si>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</si>
  <si>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</si>
  <si>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</si>
  <si>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</si>
  <si>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</si>
  <si>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</si>
  <si>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</si>
  <si>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</si>
  <si>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</si>
  <si>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</si>
  <si>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</si>
  <si>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</si>
  <si>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</si>
  <si>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</si>
  <si>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</si>
  <si>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</si>
  <si>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</si>
  <si>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</si>
  <si>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</si>
  <si>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</si>
  <si>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</si>
  <si>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</si>
  <si>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</si>
  <si>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</si>
  <si>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</si>
  <si>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</si>
  <si>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</si>
  <si>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</si>
  <si>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</si>
  <si>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</si>
  <si>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</si>
  <si>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</si>
  <si>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</si>
  <si>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</si>
  <si>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</si>
  <si>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</si>
  <si>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</si>
  <si>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</si>
  <si>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</si>
  <si>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</si>
  <si>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</si>
  <si>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</si>
  <si>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</si>
  <si>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</si>
  <si>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</si>
  <si>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</si>
  <si>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</si>
  <si>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</si>
  <si>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</si>
  <si>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</si>
  <si>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</si>
  <si>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</si>
  <si>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</si>
  <si>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</si>
  <si>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</si>
  <si>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</si>
  <si>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</si>
  <si>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</si>
  <si>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</si>
  <si>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</si>
  <si>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</si>
  <si>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</si>
  <si>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</si>
  <si>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</si>
  <si>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</si>
  <si>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</si>
  <si>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</si>
  <si>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</si>
  <si>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</si>
  <si>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</si>
  <si>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</si>
  <si>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</si>
  <si>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</si>
  <si>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</si>
  <si>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</si>
  <si>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</si>
  <si>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</si>
  <si>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</si>
  <si>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</si>
  <si>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</si>
  <si>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</si>
  <si>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</si>
  <si>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</si>
  <si>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</si>
  <si>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</si>
  <si>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</si>
  <si>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</si>
  <si>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</si>
  <si>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</si>
  <si>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</si>
  <si>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</si>
  <si>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</si>
  <si>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</si>
  <si>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</si>
  <si>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</si>
  <si>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</si>
  <si>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</si>
  <si>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</si>
  <si>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</si>
  <si>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</si>
  <si>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</si>
  <si>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</si>
  <si>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</si>
  <si>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</si>
  <si>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</si>
  <si>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</si>
  <si>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</si>
  <si>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</si>
  <si>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</si>
  <si>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</si>
  <si>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</si>
  <si>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</si>
  <si>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</si>
  <si>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</si>
  <si>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</si>
  <si>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</si>
  <si>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</si>
  <si>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</si>
  <si>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</si>
  <si>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</si>
  <si>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</si>
  <si>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</si>
  <si>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</si>
  <si>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</si>
  <si>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</si>
  <si>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</si>
  <si>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</si>
  <si>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</si>
  <si>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</si>
  <si>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</si>
  <si>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</si>
  <si>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</si>
  <si>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</si>
  <si>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</si>
  <si>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</si>
  <si>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</si>
  <si>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</si>
  <si>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</si>
  <si>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</si>
  <si>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</si>
  <si>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</si>
  <si>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</si>
  <si>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</si>
  <si>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</si>
  <si>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</si>
  <si>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</si>
  <si>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</si>
  <si>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</si>
  <si>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</si>
  <si>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</si>
  <si>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</si>
  <si>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</si>
  <si>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</si>
  <si>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</si>
  <si>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</si>
  <si>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</si>
  <si>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</si>
  <si>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</si>
  <si>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</si>
  <si>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</si>
  <si>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</si>
  <si>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</si>
  <si>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</si>
  <si>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</si>
  <si>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</si>
  <si>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</si>
  <si>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</si>
  <si>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</si>
  <si>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</si>
  <si>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</si>
  <si>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</si>
  <si>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</si>
  <si>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</si>
  <si>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</si>
  <si>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</si>
  <si>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</si>
  <si>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</si>
  <si>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</si>
  <si>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</si>
  <si>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</si>
  <si>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</si>
  <si>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</si>
  <si>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</si>
  <si>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</si>
  <si>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</si>
  <si>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</si>
  <si>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</si>
  <si>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</si>
  <si>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</si>
  <si>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</si>
  <si>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</si>
  <si>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</si>
  <si>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</si>
  <si>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</si>
  <si>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</si>
  <si>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</si>
  <si>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</si>
  <si>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</si>
  <si>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</si>
  <si>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</si>
  <si>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</si>
  <si>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</si>
  <si>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</si>
  <si>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</si>
  <si>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</si>
  <si>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</si>
  <si>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</si>
  <si>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</si>
  <si>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</si>
  <si>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</si>
  <si>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</si>
  <si>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</si>
  <si>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</si>
  <si>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</si>
  <si>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</si>
  <si>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</si>
  <si>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</si>
  <si>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</si>
  <si>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</si>
  <si>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</si>
  <si>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</si>
  <si>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</si>
  <si>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</si>
  <si>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</si>
  <si>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</si>
  <si>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</si>
  <si>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</si>
  <si>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</si>
  <si>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</si>
  <si>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</si>
  <si>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</si>
  <si>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</si>
  <si>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</si>
  <si>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</si>
  <si>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</si>
  <si>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</si>
  <si>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</si>
  <si>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</si>
  <si>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</si>
  <si>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</si>
  <si>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</si>
  <si>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</si>
  <si>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</si>
  <si>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</si>
  <si>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</si>
  <si>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</si>
  <si>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</si>
  <si>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</si>
  <si>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</si>
  <si>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</si>
  <si>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</si>
  <si>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</si>
  <si>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</si>
  <si>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</si>
  <si>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</si>
  <si>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</si>
  <si>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</si>
  <si>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</si>
  <si>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</si>
  <si>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</si>
  <si>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</si>
  <si>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</si>
  <si>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</si>
  <si>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</si>
  <si>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</si>
  <si>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</si>
  <si>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</si>
  <si>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</si>
  <si>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</si>
  <si>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</si>
  <si>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</si>
  <si>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</si>
  <si>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</si>
  <si>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</si>
  <si>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</si>
  <si>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</si>
  <si>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</si>
  <si>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</si>
  <si>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</si>
  <si>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</si>
  <si>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</si>
  <si>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</si>
  <si>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</si>
  <si>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</si>
  <si>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</si>
  <si>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</si>
  <si>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</si>
  <si>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</si>
  <si>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</si>
  <si>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</si>
  <si>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</si>
  <si>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</si>
  <si>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</si>
  <si>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</si>
  <si>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</si>
  <si>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</si>
  <si>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</si>
  <si>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</si>
  <si>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</si>
  <si>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</si>
  <si>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</si>
  <si>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</si>
  <si>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</si>
  <si>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</si>
  <si>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</si>
  <si>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</si>
  <si>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</si>
  <si>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</si>
  <si>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</si>
  <si>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</si>
  <si>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</si>
  <si>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</si>
  <si>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</si>
  <si>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</si>
  <si>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</si>
  <si>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</si>
  <si>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</si>
  <si>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</si>
  <si>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</si>
  <si>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</si>
  <si>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</si>
  <si>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</si>
  <si>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</si>
  <si>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</si>
  <si>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</si>
  <si>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</si>
  <si>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</si>
  <si>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</si>
  <si>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</si>
  <si>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</si>
  <si>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</si>
  <si>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</si>
  <si>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</si>
  <si>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</si>
  <si>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</si>
  <si>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</si>
  <si>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</si>
  <si>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</si>
  <si>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</si>
  <si>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</si>
  <si>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</si>
  <si>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</si>
  <si>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</si>
  <si>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</si>
  <si>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</si>
  <si>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</si>
  <si>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</si>
  <si>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</si>
  <si>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</si>
  <si>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</si>
  <si>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</si>
  <si>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</si>
  <si>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</si>
  <si>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</si>
  <si>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</si>
  <si>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</si>
  <si>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</si>
  <si>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</si>
  <si>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</si>
  <si>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</si>
  <si>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</si>
  <si>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</si>
  <si>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</si>
  <si>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</si>
  <si>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</si>
  <si>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</si>
  <si>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</si>
  <si>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</si>
  <si>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</si>
  <si>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</si>
  <si>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</si>
  <si>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</si>
  <si>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</si>
  <si>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</si>
  <si>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</si>
  <si>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</si>
  <si>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</si>
  <si>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</si>
  <si>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</si>
  <si>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</si>
  <si>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</si>
  <si>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</si>
  <si>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</si>
  <si>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</si>
  <si>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</si>
  <si>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</si>
  <si>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</si>
  <si>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</si>
  <si>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</si>
  <si>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</si>
  <si>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</si>
  <si>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</si>
  <si>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</si>
  <si>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</si>
  <si>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</si>
  <si>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</si>
  <si>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</si>
  <si>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</si>
  <si>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</si>
  <si>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</si>
  <si>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</si>
  <si>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</si>
  <si>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</si>
  <si>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</si>
  <si>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</si>
  <si>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</si>
  <si>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</si>
  <si>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</si>
  <si>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</si>
  <si>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</si>
  <si>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</si>
  <si>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</si>
  <si>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</si>
  <si>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</si>
  <si>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</si>
  <si>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</si>
  <si>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</si>
  <si>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</si>
  <si>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</si>
  <si>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</si>
  <si>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</si>
  <si>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</si>
  <si>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</si>
  <si>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</si>
  <si>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</si>
  <si>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</si>
  <si>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</si>
  <si>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</si>
  <si>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</si>
  <si>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</si>
  <si>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</si>
  <si>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</si>
  <si>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</si>
  <si>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</si>
  <si>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</si>
  <si>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</si>
  <si>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</si>
  <si>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</si>
  <si>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</si>
  <si>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</si>
  <si>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</si>
  <si>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</si>
  <si>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</si>
  <si>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</si>
  <si>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</si>
  <si>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</si>
  <si>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</si>
  <si>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</si>
  <si>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</si>
  <si>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</si>
  <si>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</si>
  <si>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</si>
  <si>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</si>
  <si>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</si>
  <si>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</si>
  <si>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</si>
  <si>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</si>
  <si>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</si>
  <si>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</si>
  <si>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</si>
  <si>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</si>
  <si>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</si>
  <si>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</si>
  <si>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</si>
  <si>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</si>
  <si>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</si>
  <si>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</si>
  <si>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</si>
  <si>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</si>
  <si>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</si>
  <si>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</si>
  <si>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</si>
  <si>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</si>
  <si>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</si>
  <si>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</si>
  <si>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</si>
  <si>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</si>
  <si>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</si>
  <si>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</si>
  <si>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</si>
  <si>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</si>
  <si>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</si>
  <si>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</si>
  <si>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</si>
  <si>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</si>
  <si>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</si>
  <si>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</si>
  <si>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</si>
  <si>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</si>
  <si>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</si>
  <si>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</si>
  <si>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</si>
  <si>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</si>
  <si>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</si>
  <si>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</si>
  <si>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</si>
  <si>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</si>
  <si>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</si>
  <si>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</si>
  <si>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</si>
  <si>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</si>
  <si>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</si>
  <si>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</si>
  <si>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</si>
  <si>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</si>
  <si>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</si>
  <si>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</si>
  <si>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</si>
  <si>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</si>
  <si>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</si>
  <si>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</si>
  <si>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</si>
  <si>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</si>
  <si>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</si>
  <si>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</si>
  <si>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</si>
  <si>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</si>
  <si>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</si>
  <si>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</si>
  <si>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</si>
  <si>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</si>
  <si>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</si>
  <si>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</si>
  <si>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</si>
  <si>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</si>
  <si>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</si>
  <si>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</si>
  <si>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</si>
  <si>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</si>
  <si>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</si>
  <si>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</si>
  <si>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</si>
  <si>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</si>
  <si>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</si>
  <si>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</si>
  <si>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</si>
  <si>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</si>
  <si>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</si>
  <si>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</si>
  <si>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</si>
  <si>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</si>
  <si>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</si>
  <si>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</si>
  <si>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</si>
  <si>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</si>
  <si>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</si>
  <si>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</si>
  <si>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</si>
  <si>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</si>
  <si>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</si>
  <si>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</si>
  <si>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</si>
  <si>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</si>
  <si>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</si>
  <si>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</si>
  <si>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</si>
  <si>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</si>
  <si>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</si>
  <si>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</si>
  <si>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</si>
  <si>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</si>
  <si>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</si>
  <si>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</si>
  <si>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</si>
  <si>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</si>
  <si>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</si>
  <si>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</si>
  <si>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</si>
  <si>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</si>
  <si>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</si>
  <si>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</si>
  <si>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</si>
  <si>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</si>
  <si>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</si>
  <si>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</si>
  <si>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</si>
  <si>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</si>
  <si>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</si>
  <si>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</si>
  <si>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</si>
  <si>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</si>
  <si>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</si>
  <si>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</si>
  <si>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</si>
  <si>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</si>
  <si>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</si>
  <si>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</si>
  <si>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</si>
  <si>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</si>
  <si>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</si>
  <si>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</si>
  <si>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</si>
  <si>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</si>
  <si>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</si>
  <si>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</si>
  <si>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</si>
  <si>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</si>
  <si>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</si>
  <si>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</si>
  <si>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</si>
  <si>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</si>
  <si>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</si>
  <si>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</si>
  <si>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</si>
  <si>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</si>
  <si>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</si>
  <si>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</si>
  <si>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</si>
  <si>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</si>
  <si>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</si>
  <si>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</si>
  <si>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</si>
  <si>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</si>
  <si>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</si>
  <si>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</si>
  <si>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</si>
  <si>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</si>
  <si>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</si>
  <si>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</si>
  <si>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</si>
  <si>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</si>
  <si>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</si>
  <si>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</si>
  <si>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</si>
  <si>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</si>
  <si>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</si>
  <si>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</si>
  <si>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</si>
  <si>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</si>
  <si>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Gyvulių ir kitų gyvūnų įsigyjimo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</si>
  <si>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</si>
  <si>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</si>
  <si>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</si>
  <si>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</si>
  <si>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</si>
  <si>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</si>
  <si>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</si>
  <si>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</si>
  <si>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</si>
  <si>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</si>
  <si>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</si>
  <si>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</si>
  <si>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</si>
  <si>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</si>
  <si>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</si>
  <si>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</si>
  <si>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</si>
  <si>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</si>
  <si>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</si>
  <si>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</si>
  <si>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</si>
  <si>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</si>
  <si>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</si>
  <si>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</si>
  <si>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</si>
  <si>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</si>
  <si>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</si>
  <si>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</si>
  <si>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</si>
  <si>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</si>
  <si>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</si>
  <si>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</si>
  <si>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</si>
  <si>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</si>
  <si>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</si>
  <si>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</si>
  <si>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</si>
  <si>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</si>
  <si>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</si>
  <si>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</si>
  <si>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</si>
  <si>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</si>
  <si>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</si>
  <si>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</si>
  <si>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</si>
  <si>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</si>
  <si>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</si>
  <si>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</si>
  <si>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</si>
  <si>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</si>
  <si>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</si>
  <si>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</si>
  <si>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</si>
  <si>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</si>
  <si>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</si>
  <si>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</si>
  <si>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</si>
  <si>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</si>
  <si>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</si>
  <si>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</si>
  <si>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</si>
  <si>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</si>
  <si>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</si>
  <si>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>Elektrėnų vaikų lopšelis-darželis " Drugelis "</t>
  </si>
  <si>
    <t>2018  M _kovo 31  D.</t>
  </si>
  <si>
    <t>_______ketvirtinė___________________</t>
  </si>
  <si>
    <t>2018 04 19</t>
  </si>
  <si>
    <t>Švietimo kokybės ir prieinamumo gerinimo</t>
  </si>
  <si>
    <t>Direktorė</t>
  </si>
  <si>
    <t>Dangira Poškienė</t>
  </si>
  <si>
    <t>Vyr buhalterė</t>
  </si>
  <si>
    <t>Irena Mačiukienė</t>
  </si>
  <si>
    <t xml:space="preserve"> SUVESTINĖ SB+MK SP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</si>
</sst>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72" fontId="4" fillId="0" borderId="0" xfId="56" applyNumberFormat="1" applyFont="1" applyBorder="1" applyAlignment="1" applyProtection="1">
      <alignment horizontal="right" vertical="center"/>
      <protection/>
    </xf>
    <xf numFmtId="172" fontId="6" fillId="0" borderId="0" xfId="56" applyNumberFormat="1" applyFont="1" applyBorder="1" applyAlignment="1" applyProtection="1">
      <alignment horizontal="left" vertical="center" wrapText="1"/>
      <protection/>
    </xf>
    <xf numFmtId="172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72" fontId="6" fillId="0" borderId="0" xfId="56" applyNumberFormat="1" applyFont="1" applyBorder="1" applyAlignment="1" applyProtection="1">
      <alignment horizontal="right" vertical="center"/>
      <protection/>
    </xf>
    <xf numFmtId="172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72" fontId="7" fillId="33" borderId="17" xfId="55" applyNumberFormat="1" applyFont="1" applyFill="1" applyBorder="1" applyAlignment="1">
      <alignment horizontal="right" vertical="center" wrapText="1"/>
      <protection/>
    </xf>
    <xf numFmtId="172" fontId="7" fillId="33" borderId="10" xfId="55" applyNumberFormat="1" applyFont="1" applyFill="1" applyBorder="1" applyAlignment="1">
      <alignment horizontal="right" vertical="center" wrapText="1"/>
      <protection/>
    </xf>
    <xf numFmtId="172" fontId="7" fillId="33" borderId="18" xfId="55" applyNumberFormat="1" applyFont="1" applyFill="1" applyBorder="1" applyAlignment="1">
      <alignment horizontal="right" vertical="center" wrapText="1"/>
      <protection/>
    </xf>
    <xf numFmtId="172" fontId="7" fillId="33" borderId="20" xfId="55" applyNumberFormat="1" applyFont="1" applyFill="1" applyBorder="1" applyAlignment="1">
      <alignment horizontal="right" vertical="center" wrapText="1"/>
      <protection/>
    </xf>
    <xf numFmtId="172" fontId="7" fillId="0" borderId="15" xfId="55" applyNumberFormat="1" applyFont="1" applyBorder="1" applyAlignment="1" applyProtection="1">
      <alignment horizontal="right" vertical="center" wrapText="1"/>
      <protection/>
    </xf>
    <xf numFmtId="172" fontId="7" fillId="0" borderId="19" xfId="55" applyNumberFormat="1" applyFont="1" applyBorder="1" applyAlignment="1" applyProtection="1">
      <alignment horizontal="right" vertical="center" wrapText="1"/>
      <protection/>
    </xf>
    <xf numFmtId="172" fontId="7" fillId="0" borderId="10" xfId="55" applyNumberFormat="1" applyFont="1" applyBorder="1" applyAlignment="1" applyProtection="1">
      <alignment horizontal="right" vertical="center" wrapText="1"/>
      <protection/>
    </xf>
    <xf numFmtId="172" fontId="7" fillId="0" borderId="17" xfId="55" applyNumberFormat="1" applyFont="1" applyBorder="1" applyAlignment="1" applyProtection="1">
      <alignment horizontal="right" vertical="center" wrapText="1"/>
      <protection/>
    </xf>
    <xf numFmtId="172" fontId="7" fillId="33" borderId="15" xfId="55" applyNumberFormat="1" applyFont="1" applyFill="1" applyBorder="1" applyAlignment="1">
      <alignment horizontal="right" vertical="center" wrapText="1"/>
      <protection/>
    </xf>
    <xf numFmtId="172" fontId="7" fillId="33" borderId="19" xfId="55" applyNumberFormat="1" applyFont="1" applyFill="1" applyBorder="1" applyAlignment="1">
      <alignment horizontal="right" vertical="center" wrapText="1"/>
      <protection/>
    </xf>
    <xf numFmtId="172" fontId="7" fillId="0" borderId="17" xfId="55" applyNumberFormat="1" applyFont="1" applyBorder="1" applyAlignment="1">
      <alignment horizontal="right" vertical="center" wrapText="1"/>
      <protection/>
    </xf>
    <xf numFmtId="172" fontId="7" fillId="0" borderId="22" xfId="55" applyNumberFormat="1" applyFont="1" applyBorder="1" applyAlignment="1" applyProtection="1">
      <alignment horizontal="right" vertical="center" wrapText="1"/>
      <protection/>
    </xf>
    <xf numFmtId="172" fontId="7" fillId="0" borderId="12" xfId="55" applyNumberFormat="1" applyFont="1" applyBorder="1" applyAlignment="1" applyProtection="1">
      <alignment horizontal="right" vertical="center" wrapText="1"/>
      <protection/>
    </xf>
    <xf numFmtId="172" fontId="7" fillId="33" borderId="15" xfId="55" applyNumberFormat="1" applyFont="1" applyFill="1" applyBorder="1" applyAlignment="1">
      <alignment horizontal="right" vertical="center" wrapText="1"/>
      <protection/>
    </xf>
    <xf numFmtId="172" fontId="7" fillId="33" borderId="14" xfId="55" applyNumberFormat="1" applyFont="1" applyFill="1" applyBorder="1" applyAlignment="1">
      <alignment horizontal="right" vertical="center" wrapText="1"/>
      <protection/>
    </xf>
    <xf numFmtId="172" fontId="7" fillId="33" borderId="19" xfId="55" applyNumberFormat="1" applyFont="1" applyFill="1" applyBorder="1" applyAlignment="1">
      <alignment horizontal="right" vertical="center" wrapText="1"/>
      <protection/>
    </xf>
    <xf numFmtId="172" fontId="7" fillId="0" borderId="15" xfId="55" applyNumberFormat="1" applyFont="1" applyBorder="1" applyAlignment="1">
      <alignment horizontal="right" vertical="center" wrapText="1"/>
      <protection/>
    </xf>
    <xf numFmtId="172" fontId="7" fillId="33" borderId="17" xfId="55" applyNumberFormat="1" applyFont="1" applyFill="1" applyBorder="1" applyAlignment="1">
      <alignment horizontal="right" vertical="center" wrapText="1"/>
      <protection/>
    </xf>
    <xf numFmtId="172" fontId="7" fillId="33" borderId="13" xfId="55" applyNumberFormat="1" applyFont="1" applyFill="1" applyBorder="1" applyAlignment="1">
      <alignment horizontal="right" vertical="center" wrapText="1"/>
      <protection/>
    </xf>
    <xf numFmtId="172" fontId="7" fillId="33" borderId="10" xfId="55" applyNumberFormat="1" applyFont="1" applyFill="1" applyBorder="1" applyAlignment="1">
      <alignment horizontal="right" vertical="center" wrapText="1"/>
      <protection/>
    </xf>
    <xf numFmtId="172" fontId="7" fillId="0" borderId="22" xfId="55" applyNumberFormat="1" applyFont="1" applyBorder="1" applyAlignment="1">
      <alignment horizontal="right" vertical="center" wrapText="1"/>
      <protection/>
    </xf>
    <xf numFmtId="172" fontId="7" fillId="0" borderId="20" xfId="55" applyNumberFormat="1" applyFont="1" applyBorder="1" applyAlignment="1">
      <alignment horizontal="right" vertical="center" wrapText="1"/>
      <protection/>
    </xf>
    <xf numFmtId="172" fontId="7" fillId="0" borderId="20" xfId="55" applyNumberFormat="1" applyFont="1" applyBorder="1" applyAlignment="1" applyProtection="1">
      <alignment horizontal="right" vertical="center" wrapText="1"/>
      <protection/>
    </xf>
    <xf numFmtId="172" fontId="7" fillId="0" borderId="10" xfId="55" applyNumberFormat="1" applyFont="1" applyBorder="1" applyAlignment="1">
      <alignment horizontal="right" vertical="center" wrapText="1"/>
      <protection/>
    </xf>
    <xf numFmtId="172" fontId="7" fillId="0" borderId="19" xfId="55" applyNumberFormat="1" applyFont="1" applyBorder="1" applyAlignment="1">
      <alignment horizontal="right" vertical="center" wrapText="1"/>
      <protection/>
    </xf>
    <xf numFmtId="172" fontId="7" fillId="0" borderId="12" xfId="55" applyNumberFormat="1" applyFont="1" applyBorder="1" applyAlignment="1">
      <alignment horizontal="right" vertical="center" wrapText="1"/>
      <protection/>
    </xf>
    <xf numFmtId="172" fontId="7" fillId="0" borderId="18" xfId="55" applyNumberFormat="1" applyFont="1" applyBorder="1" applyAlignment="1">
      <alignment horizontal="right" vertical="center" wrapText="1"/>
      <protection/>
    </xf>
    <xf numFmtId="172" fontId="7" fillId="0" borderId="18" xfId="55" applyNumberFormat="1" applyFont="1" applyBorder="1" applyAlignment="1" applyProtection="1">
      <alignment horizontal="right" vertical="center" wrapText="1"/>
      <protection/>
    </xf>
    <xf numFmtId="172" fontId="7" fillId="33" borderId="13" xfId="55" applyNumberFormat="1" applyFont="1" applyFill="1" applyBorder="1" applyAlignment="1">
      <alignment horizontal="right" vertical="center" wrapText="1"/>
      <protection/>
    </xf>
    <xf numFmtId="172" fontId="7" fillId="33" borderId="21" xfId="55" applyNumberFormat="1" applyFont="1" applyFill="1" applyBorder="1" applyAlignment="1">
      <alignment horizontal="right" vertical="center" wrapText="1"/>
      <protection/>
    </xf>
    <xf numFmtId="172" fontId="7" fillId="33" borderId="17" xfId="55" applyNumberFormat="1" applyFont="1" applyFill="1" applyBorder="1" applyAlignment="1">
      <alignment horizontal="right" vertical="center"/>
      <protection/>
    </xf>
    <xf numFmtId="172" fontId="7" fillId="33" borderId="13" xfId="55" applyNumberFormat="1" applyFont="1" applyFill="1" applyBorder="1" applyAlignment="1">
      <alignment horizontal="right" vertical="center"/>
      <protection/>
    </xf>
    <xf numFmtId="172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72" fontId="7" fillId="33" borderId="20" xfId="55" applyNumberFormat="1" applyFont="1" applyFill="1" applyBorder="1" applyAlignment="1">
      <alignment horizontal="right" vertical="center" wrapText="1"/>
      <protection/>
    </xf>
    <xf numFmtId="172" fontId="7" fillId="33" borderId="22" xfId="55" applyNumberFormat="1" applyFont="1" applyFill="1" applyBorder="1" applyAlignment="1">
      <alignment horizontal="right" vertical="center" wrapText="1"/>
      <protection/>
    </xf>
    <xf numFmtId="172" fontId="7" fillId="33" borderId="24" xfId="55" applyNumberFormat="1" applyFont="1" applyFill="1" applyBorder="1" applyAlignment="1">
      <alignment horizontal="right" vertical="center" wrapText="1"/>
      <protection/>
    </xf>
    <xf numFmtId="172" fontId="7" fillId="33" borderId="12" xfId="55" applyNumberFormat="1" applyFont="1" applyFill="1" applyBorder="1" applyAlignment="1">
      <alignment horizontal="right" vertical="center" wrapText="1"/>
      <protection/>
    </xf>
    <xf numFmtId="172" fontId="7" fillId="33" borderId="16" xfId="55" applyNumberFormat="1" applyFont="1" applyFill="1" applyBorder="1" applyAlignment="1">
      <alignment horizontal="right" vertical="center" wrapText="1"/>
      <protection/>
    </xf>
    <xf numFmtId="172" fontId="7" fillId="33" borderId="18" xfId="55" applyNumberFormat="1" applyFont="1" applyFill="1" applyBorder="1" applyAlignment="1">
      <alignment horizontal="right" vertical="center" wrapText="1"/>
      <protection/>
    </xf>
    <xf numFmtId="172" fontId="7" fillId="33" borderId="17" xfId="55" applyNumberFormat="1" applyFont="1" applyFill="1" applyBorder="1" applyAlignment="1">
      <alignment horizontal="right" vertical="center"/>
      <protection/>
    </xf>
    <xf numFmtId="172" fontId="7" fillId="33" borderId="13" xfId="55" applyNumberFormat="1" applyFont="1" applyFill="1" applyBorder="1" applyAlignment="1">
      <alignment horizontal="right" vertical="center"/>
      <protection/>
    </xf>
    <xf numFmtId="172" fontId="7" fillId="33" borderId="10" xfId="55" applyNumberFormat="1" applyFont="1" applyFill="1" applyBorder="1" applyAlignment="1">
      <alignment horizontal="right" vertical="center"/>
      <protection/>
    </xf>
    <xf numFmtId="172" fontId="7" fillId="33" borderId="21" xfId="55" applyNumberFormat="1" applyFont="1" applyFill="1" applyBorder="1" applyAlignment="1">
      <alignment horizontal="right" vertical="center" wrapText="1"/>
      <protection/>
    </xf>
    <xf numFmtId="172" fontId="7" fillId="33" borderId="11" xfId="55" applyNumberFormat="1" applyFont="1" applyFill="1" applyBorder="1" applyAlignment="1">
      <alignment horizontal="right" vertical="center" wrapText="1"/>
      <protection/>
    </xf>
    <xf numFmtId="172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72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3" fillId="0" borderId="10" xfId="55" applyFont="1" applyBorder="1" applyAlignment="1">
      <alignment vertical="top" wrapText="1"/>
      <protection/>
    </xf>
    <xf numFmtId="0" fontId="73" fillId="0" borderId="17" xfId="55" applyFont="1" applyBorder="1" applyAlignment="1">
      <alignment vertical="top" wrapText="1"/>
      <protection/>
    </xf>
    <xf numFmtId="0" fontId="73" fillId="0" borderId="21" xfId="55" applyFont="1" applyBorder="1" applyAlignment="1">
      <alignment vertical="top" wrapText="1"/>
      <protection/>
    </xf>
    <xf numFmtId="0" fontId="73" fillId="0" borderId="17" xfId="55" applyFont="1" applyBorder="1" applyAlignment="1">
      <alignment horizontal="center"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73" fillId="0" borderId="14" xfId="55" applyFont="1" applyBorder="1" applyAlignment="1">
      <alignment vertical="top" wrapText="1"/>
      <protection/>
    </xf>
    <xf numFmtId="0" fontId="73" fillId="0" borderId="19" xfId="55" applyFont="1" applyBorder="1" applyAlignment="1">
      <alignment vertical="top" wrapText="1"/>
      <protection/>
    </xf>
    <xf numFmtId="0" fontId="73" fillId="0" borderId="15" xfId="55" applyFont="1" applyBorder="1" applyAlignment="1">
      <alignment vertical="top" wrapText="1"/>
      <protection/>
    </xf>
    <xf numFmtId="0" fontId="73" fillId="0" borderId="11" xfId="55" applyFont="1" applyBorder="1" applyAlignment="1">
      <alignment vertical="top" wrapText="1"/>
      <protection/>
    </xf>
    <xf numFmtId="0" fontId="73" fillId="0" borderId="15" xfId="55" applyFont="1" applyBorder="1" applyAlignment="1">
      <alignment horizontal="center" vertical="top" wrapText="1"/>
      <protection/>
    </xf>
    <xf numFmtId="0" fontId="73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3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5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3" fillId="0" borderId="20" xfId="55" applyFont="1" applyBorder="1" applyAlignment="1">
      <alignment vertical="top" wrapText="1"/>
      <protection/>
    </xf>
    <xf numFmtId="172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72" fontId="7" fillId="0" borderId="13" xfId="55" applyNumberFormat="1" applyFont="1" applyBorder="1" applyAlignment="1" applyProtection="1">
      <alignment horizontal="right" vertical="center" wrapText="1"/>
      <protection/>
    </xf>
    <xf numFmtId="172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3" fillId="0" borderId="18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23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172" fontId="7" fillId="0" borderId="11" xfId="55" applyNumberFormat="1" applyFont="1" applyBorder="1" applyAlignment="1" applyProtection="1">
      <alignment horizontal="right" vertical="center" wrapText="1"/>
      <protection/>
    </xf>
    <xf numFmtId="172" fontId="76" fillId="0" borderId="17" xfId="55" applyNumberFormat="1" applyFont="1" applyBorder="1" applyAlignment="1" applyProtection="1">
      <alignment horizontal="right" vertical="center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3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3" fillId="0" borderId="14" xfId="55" applyFont="1" applyFill="1" applyBorder="1" applyAlignment="1">
      <alignment vertical="top" wrapText="1"/>
      <protection/>
    </xf>
    <xf numFmtId="0" fontId="73" fillId="0" borderId="19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horizontal="center" vertical="top" wrapText="1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3" xfId="55" applyFont="1" applyFill="1" applyBorder="1" applyAlignment="1">
      <alignment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3" fillId="0" borderId="11" xfId="55" applyFont="1" applyFill="1" applyBorder="1" applyAlignment="1">
      <alignment vertical="top" wrapText="1"/>
      <protection/>
    </xf>
    <xf numFmtId="172" fontId="7" fillId="0" borderId="23" xfId="55" applyNumberFormat="1" applyFont="1" applyBorder="1" applyAlignment="1" applyProtection="1">
      <alignment horizontal="right" vertical="center" wrapText="1"/>
      <protection/>
    </xf>
    <xf numFmtId="172" fontId="7" fillId="0" borderId="0" xfId="55" applyNumberFormat="1" applyFont="1" applyBorder="1" applyAlignment="1" applyProtection="1">
      <alignment horizontal="right" vertical="center" wrapText="1"/>
      <protection/>
    </xf>
    <xf numFmtId="0" fontId="77" fillId="0" borderId="17" xfId="55" applyFont="1" applyBorder="1" applyAlignment="1">
      <alignment horizontal="center" vertical="center" wrapText="1"/>
      <protection/>
    </xf>
    <xf numFmtId="0" fontId="77" fillId="0" borderId="15" xfId="55" applyFont="1" applyBorder="1" applyAlignment="1">
      <alignment horizontal="center" vertical="center" wrapText="1"/>
      <protection/>
    </xf>
    <xf numFmtId="0" fontId="77" fillId="0" borderId="17" xfId="55" applyFont="1" applyFill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77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7" fillId="0" borderId="10" xfId="55" applyFont="1" applyFill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top" wrapText="1"/>
      <protection/>
    </xf>
    <xf numFmtId="0" fontId="77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7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7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72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72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72" fontId="7" fillId="0" borderId="23" xfId="55" applyNumberFormat="1" applyFont="1" applyFill="1" applyBorder="1" applyAlignment="1">
      <alignment horizontal="right" vertical="center"/>
      <protection/>
    </xf>
    <xf numFmtId="172" fontId="7" fillId="0" borderId="0" xfId="55" applyNumberFormat="1" applyFont="1" applyFill="1" applyBorder="1" applyAlignment="1">
      <alignment horizontal="right" vertical="center"/>
      <protection/>
    </xf>
    <xf numFmtId="172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0" fontId="3" fillId="0" borderId="13" xfId="55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1" fontId="7" fillId="0" borderId="0" xfId="55" applyNumberFormat="1" applyFont="1" applyBorder="1" applyAlignment="1">
      <alignment horizontal="center" vertical="top" wrapText="1"/>
      <protection/>
    </xf>
    <xf numFmtId="0" fontId="7" fillId="0" borderId="0" xfId="55" applyFont="1" applyBorder="1" applyAlignment="1">
      <alignment horizontal="center" vertical="top" wrapText="1"/>
      <protection/>
    </xf>
    <xf numFmtId="0" fontId="7" fillId="0" borderId="0" xfId="55" applyFont="1" applyBorder="1" applyAlignment="1">
      <alignment horizontal="left" vertical="top" wrapText="1"/>
      <protection/>
    </xf>
    <xf numFmtId="0" fontId="7" fillId="0" borderId="0" xfId="55" applyFont="1" applyBorder="1" applyAlignment="1">
      <alignment horizontal="center" vertical="top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5" fillId="0" borderId="0" xfId="55" applyFont="1" applyFill="1" applyBorder="1" applyAlignment="1">
      <alignment vertical="top" wrapText="1"/>
      <protection/>
    </xf>
    <xf numFmtId="0" fontId="15" fillId="0" borderId="0" xfId="55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1" fontId="7" fillId="0" borderId="0" xfId="55" applyNumberFormat="1" applyFont="1" applyBorder="1" applyAlignment="1">
      <alignment horizontal="right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center" wrapText="1"/>
      <protection/>
    </xf>
    <xf numFmtId="0" fontId="73" fillId="0" borderId="0" xfId="55" applyFont="1" applyFill="1" applyBorder="1" applyAlignment="1">
      <alignment horizontal="center" vertical="top" wrapText="1"/>
      <protection/>
    </xf>
    <xf numFmtId="0" fontId="16" fillId="0" borderId="0" xfId="55" applyFont="1" applyFill="1" applyBorder="1" applyAlignment="1">
      <alignment vertical="top" wrapText="1"/>
      <protection/>
    </xf>
    <xf numFmtId="0" fontId="16" fillId="0" borderId="0" xfId="5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6">
      <selection activeCell="G31" sqref="G3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0" t="s">
        <v>176</v>
      </c>
      <c r="K1" s="391"/>
      <c r="L1" s="39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1"/>
      <c r="K2" s="391"/>
      <c r="L2" s="39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1"/>
      <c r="K3" s="391"/>
      <c r="L3" s="39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1"/>
      <c r="K4" s="391"/>
      <c r="L4" s="39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1"/>
      <c r="K5" s="391"/>
      <c r="L5" s="39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09"/>
      <c r="H17" s="410"/>
      <c r="I17" s="410"/>
      <c r="J17" s="410"/>
      <c r="K17" s="41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4"/>
      <c r="D22" s="385"/>
      <c r="E22" s="385"/>
      <c r="F22" s="385"/>
      <c r="G22" s="385"/>
      <c r="H22" s="385"/>
      <c r="I22" s="38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2" t="s">
        <v>144</v>
      </c>
      <c r="L27" s="38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3"/>
      <c r="L28" s="38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4" t="s">
        <v>139</v>
      </c>
      <c r="B29" s="375"/>
      <c r="C29" s="375"/>
      <c r="D29" s="375"/>
      <c r="E29" s="375"/>
      <c r="F29" s="3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6">
        <v>1</v>
      </c>
      <c r="B54" s="367"/>
      <c r="C54" s="367"/>
      <c r="D54" s="367"/>
      <c r="E54" s="367"/>
      <c r="F54" s="36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7">
        <v>1</v>
      </c>
      <c r="B90" s="378"/>
      <c r="C90" s="378"/>
      <c r="D90" s="378"/>
      <c r="E90" s="378"/>
      <c r="F90" s="3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9">
        <v>1</v>
      </c>
      <c r="B131" s="367"/>
      <c r="C131" s="367"/>
      <c r="D131" s="367"/>
      <c r="E131" s="367"/>
      <c r="F131" s="36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6">
        <v>1</v>
      </c>
      <c r="B171" s="367"/>
      <c r="C171" s="367"/>
      <c r="D171" s="367"/>
      <c r="E171" s="367"/>
      <c r="F171" s="36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9">
        <v>1</v>
      </c>
      <c r="B208" s="367"/>
      <c r="C208" s="367"/>
      <c r="D208" s="367"/>
      <c r="E208" s="367"/>
      <c r="F208" s="36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69">
        <v>1</v>
      </c>
      <c r="B247" s="367"/>
      <c r="C247" s="367"/>
      <c r="D247" s="367"/>
      <c r="E247" s="367"/>
      <c r="F247" s="36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9">
        <v>1</v>
      </c>
      <c r="B288" s="367"/>
      <c r="C288" s="367"/>
      <c r="D288" s="367"/>
      <c r="E288" s="367"/>
      <c r="F288" s="36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9">
        <v>1</v>
      </c>
      <c r="B330" s="367"/>
      <c r="C330" s="367"/>
      <c r="D330" s="367"/>
      <c r="E330" s="367"/>
      <c r="F330" s="36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0" t="s">
        <v>133</v>
      </c>
      <c r="L348" s="3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1" t="s">
        <v>175</v>
      </c>
      <c r="E351" s="372"/>
      <c r="F351" s="372"/>
      <c r="G351" s="372"/>
      <c r="H351" s="241"/>
      <c r="I351" s="186" t="s">
        <v>132</v>
      </c>
      <c r="J351" s="5"/>
      <c r="K351" s="370" t="s">
        <v>133</v>
      </c>
      <c r="L351" s="3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0" t="s">
        <v>176</v>
      </c>
      <c r="K1" s="391"/>
      <c r="L1" s="39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1"/>
      <c r="K2" s="391"/>
      <c r="L2" s="39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1"/>
      <c r="K3" s="391"/>
      <c r="L3" s="39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1"/>
      <c r="K4" s="391"/>
      <c r="L4" s="39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1"/>
      <c r="K5" s="391"/>
      <c r="L5" s="39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09"/>
      <c r="H17" s="410"/>
      <c r="I17" s="410"/>
      <c r="J17" s="410"/>
      <c r="K17" s="41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11"/>
      <c r="D19" s="412"/>
      <c r="E19" s="412"/>
      <c r="F19" s="412"/>
      <c r="G19" s="412"/>
      <c r="H19" s="412"/>
      <c r="I19" s="41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4" t="s">
        <v>179</v>
      </c>
      <c r="D20" s="385"/>
      <c r="E20" s="385"/>
      <c r="F20" s="385"/>
      <c r="G20" s="385"/>
      <c r="H20" s="385"/>
      <c r="I20" s="38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4" t="s">
        <v>180</v>
      </c>
      <c r="D21" s="385"/>
      <c r="E21" s="385"/>
      <c r="F21" s="385"/>
      <c r="G21" s="385"/>
      <c r="H21" s="385"/>
      <c r="I21" s="38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4" t="s">
        <v>178</v>
      </c>
      <c r="D22" s="385"/>
      <c r="E22" s="385"/>
      <c r="F22" s="385"/>
      <c r="G22" s="385"/>
      <c r="H22" s="385"/>
      <c r="I22" s="38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2" t="s">
        <v>144</v>
      </c>
      <c r="L27" s="38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3"/>
      <c r="L28" s="38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4" t="s">
        <v>139</v>
      </c>
      <c r="B29" s="375"/>
      <c r="C29" s="375"/>
      <c r="D29" s="375"/>
      <c r="E29" s="375"/>
      <c r="F29" s="3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6">
        <v>1</v>
      </c>
      <c r="B54" s="367"/>
      <c r="C54" s="367"/>
      <c r="D54" s="367"/>
      <c r="E54" s="367"/>
      <c r="F54" s="36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7">
        <v>1</v>
      </c>
      <c r="B90" s="378"/>
      <c r="C90" s="378"/>
      <c r="D90" s="378"/>
      <c r="E90" s="378"/>
      <c r="F90" s="3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9">
        <v>1</v>
      </c>
      <c r="B131" s="367"/>
      <c r="C131" s="367"/>
      <c r="D131" s="367"/>
      <c r="E131" s="367"/>
      <c r="F131" s="36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6">
        <v>1</v>
      </c>
      <c r="B171" s="367"/>
      <c r="C171" s="367"/>
      <c r="D171" s="367"/>
      <c r="E171" s="367"/>
      <c r="F171" s="36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9">
        <v>1</v>
      </c>
      <c r="B208" s="367"/>
      <c r="C208" s="367"/>
      <c r="D208" s="367"/>
      <c r="E208" s="367"/>
      <c r="F208" s="36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69">
        <v>1</v>
      </c>
      <c r="B247" s="367"/>
      <c r="C247" s="367"/>
      <c r="D247" s="367"/>
      <c r="E247" s="367"/>
      <c r="F247" s="36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9">
        <v>1</v>
      </c>
      <c r="B288" s="367"/>
      <c r="C288" s="367"/>
      <c r="D288" s="367"/>
      <c r="E288" s="367"/>
      <c r="F288" s="36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9">
        <v>1</v>
      </c>
      <c r="B330" s="367"/>
      <c r="C330" s="367"/>
      <c r="D330" s="367"/>
      <c r="E330" s="367"/>
      <c r="F330" s="36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0" t="s">
        <v>133</v>
      </c>
      <c r="L348" s="3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1" t="s">
        <v>175</v>
      </c>
      <c r="E351" s="372"/>
      <c r="F351" s="372"/>
      <c r="G351" s="372"/>
      <c r="H351" s="241"/>
      <c r="I351" s="186" t="s">
        <v>132</v>
      </c>
      <c r="J351" s="5"/>
      <c r="K351" s="370" t="s">
        <v>133</v>
      </c>
      <c r="L351" s="3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6" t="s">
        <v>163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87" t="s">
        <v>164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87" t="s">
        <v>165</v>
      </c>
      <c r="H15" s="387"/>
      <c r="I15" s="387"/>
      <c r="J15" s="387"/>
      <c r="K15" s="387"/>
      <c r="M15" s="3"/>
      <c r="N15" s="3"/>
      <c r="O15" s="3"/>
      <c r="P15" s="3"/>
    </row>
    <row r="16" spans="7:1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85"/>
      <c r="F17" s="385"/>
      <c r="G17" s="385"/>
      <c r="H17" s="385"/>
      <c r="I17" s="385"/>
      <c r="J17" s="385"/>
      <c r="K17" s="385"/>
      <c r="L17" s="169"/>
      <c r="M17" s="3"/>
      <c r="N17" s="3"/>
      <c r="O17" s="3"/>
      <c r="P17" s="3"/>
    </row>
    <row r="18" spans="1:16" ht="12" customHeight="1">
      <c r="A18" s="373" t="s">
        <v>177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11"/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2" t="s">
        <v>144</v>
      </c>
      <c r="L27" s="380" t="s">
        <v>168</v>
      </c>
      <c r="M27" s="105"/>
      <c r="N27" s="3"/>
      <c r="O27" s="3"/>
      <c r="P27" s="3"/>
    </row>
    <row r="28" spans="1:1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3"/>
      <c r="L28" s="381"/>
      <c r="M28" s="3"/>
      <c r="N28" s="3"/>
      <c r="O28" s="3"/>
      <c r="P28" s="3"/>
      <c r="Q28" s="3"/>
    </row>
    <row r="29" spans="1:17" ht="11.25" customHeight="1">
      <c r="A29" s="374" t="s">
        <v>139</v>
      </c>
      <c r="B29" s="375"/>
      <c r="C29" s="375"/>
      <c r="D29" s="375"/>
      <c r="E29" s="375"/>
      <c r="F29" s="3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6">
        <v>1</v>
      </c>
      <c r="B53" s="367"/>
      <c r="C53" s="367"/>
      <c r="D53" s="367"/>
      <c r="E53" s="367"/>
      <c r="F53" s="36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7">
        <v>1</v>
      </c>
      <c r="B90" s="378"/>
      <c r="C90" s="378"/>
      <c r="D90" s="378"/>
      <c r="E90" s="378"/>
      <c r="F90" s="3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9">
        <v>1</v>
      </c>
      <c r="B135" s="367"/>
      <c r="C135" s="367"/>
      <c r="D135" s="367"/>
      <c r="E135" s="367"/>
      <c r="F135" s="368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6">
        <v>1</v>
      </c>
      <c r="B179" s="367"/>
      <c r="C179" s="367"/>
      <c r="D179" s="367"/>
      <c r="E179" s="367"/>
      <c r="F179" s="368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9">
        <v>1</v>
      </c>
      <c r="B217" s="367"/>
      <c r="C217" s="367"/>
      <c r="D217" s="367"/>
      <c r="E217" s="367"/>
      <c r="F217" s="368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9">
        <v>1</v>
      </c>
      <c r="B264" s="367"/>
      <c r="C264" s="367"/>
      <c r="D264" s="367"/>
      <c r="E264" s="367"/>
      <c r="F264" s="368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9">
        <v>1</v>
      </c>
      <c r="B310" s="367"/>
      <c r="C310" s="367"/>
      <c r="D310" s="367"/>
      <c r="E310" s="367"/>
      <c r="F310" s="368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9">
        <v>1</v>
      </c>
      <c r="B363" s="367"/>
      <c r="C363" s="367"/>
      <c r="D363" s="367"/>
      <c r="E363" s="367"/>
      <c r="F363" s="368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0" t="s">
        <v>133</v>
      </c>
      <c r="L385" s="370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1" t="s">
        <v>175</v>
      </c>
      <c r="E388" s="372"/>
      <c r="F388" s="372"/>
      <c r="G388" s="372"/>
      <c r="H388" s="241"/>
      <c r="I388" s="186" t="s">
        <v>132</v>
      </c>
      <c r="J388" s="5"/>
      <c r="K388" s="370" t="s">
        <v>133</v>
      </c>
      <c r="L388" s="370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D388:G388"/>
    <mergeCell ref="A310:F310"/>
    <mergeCell ref="K388:L388"/>
    <mergeCell ref="A179:F179"/>
    <mergeCell ref="A217:F217"/>
    <mergeCell ref="A264:F264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A53:F53"/>
    <mergeCell ref="A90:F90"/>
    <mergeCell ref="G16:K16"/>
    <mergeCell ref="C22:I22"/>
    <mergeCell ref="H27:H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7">
      <selection activeCell="C22" sqref="C22:I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729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7" t="s">
        <v>730</v>
      </c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8" t="s">
        <v>161</v>
      </c>
      <c r="H8" s="388"/>
      <c r="I8" s="388"/>
      <c r="J8" s="388"/>
      <c r="K8" s="3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6" t="s">
        <v>731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87" t="s">
        <v>732</v>
      </c>
      <c r="H10" s="387"/>
      <c r="I10" s="387"/>
      <c r="J10" s="387"/>
      <c r="K10" s="3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89" t="s">
        <v>162</v>
      </c>
      <c r="H11" s="389"/>
      <c r="I11" s="389"/>
      <c r="J11" s="389"/>
      <c r="K11" s="3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86" t="s">
        <v>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87" t="s">
        <v>733</v>
      </c>
      <c r="H15" s="387"/>
      <c r="I15" s="387"/>
      <c r="J15" s="387"/>
      <c r="K15" s="387"/>
      <c r="M15" s="3"/>
      <c r="N15" s="3"/>
      <c r="O15" s="3"/>
      <c r="P15" s="3"/>
    </row>
    <row r="16" spans="7:1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85" t="s">
        <v>734</v>
      </c>
      <c r="F17" s="385"/>
      <c r="G17" s="385"/>
      <c r="H17" s="385"/>
      <c r="I17" s="385"/>
      <c r="J17" s="385"/>
      <c r="K17" s="385"/>
      <c r="L17" s="169"/>
      <c r="M17" s="3"/>
      <c r="N17" s="3"/>
      <c r="O17" s="3"/>
      <c r="P17" s="3"/>
    </row>
    <row r="18" spans="1:16" ht="12" customHeight="1">
      <c r="A18" s="373" t="s">
        <v>177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11"/>
      <c r="D22" s="413"/>
      <c r="E22" s="413"/>
      <c r="F22" s="413"/>
      <c r="G22" s="413"/>
      <c r="H22" s="413"/>
      <c r="I22" s="41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9</v>
      </c>
      <c r="I24" s="236">
        <v>1</v>
      </c>
      <c r="J24" s="231">
        <v>1</v>
      </c>
      <c r="K24" s="15">
        <v>1</v>
      </c>
      <c r="L24" s="15">
        <v>1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 t="s">
        <v>739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14" t="s">
        <v>2</v>
      </c>
      <c r="B27" s="396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2" t="s">
        <v>144</v>
      </c>
      <c r="L27" s="380" t="s">
        <v>168</v>
      </c>
      <c r="M27" s="105"/>
      <c r="N27" s="3"/>
      <c r="O27" s="3"/>
      <c r="P27" s="3"/>
    </row>
    <row r="28" spans="1:1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3"/>
      <c r="L28" s="381"/>
      <c r="M28" s="3"/>
      <c r="N28" s="3"/>
      <c r="O28" s="3"/>
      <c r="P28" s="3"/>
      <c r="Q28" s="3"/>
    </row>
    <row r="29" spans="1:17" ht="11.25" customHeight="1">
      <c r="A29" s="374" t="s">
        <v>139</v>
      </c>
      <c r="B29" s="375"/>
      <c r="C29" s="375"/>
      <c r="D29" s="375"/>
      <c r="E29" s="375"/>
      <c r="F29" s="3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SUM(I31+I42+I62+I83+I90+I110+I132+I151+I161)</f>
        <v>547820</v>
      </c>
      <c r="J30" s="110">
        <f>SUM(J31+J42+J62+J83+J90+J110+J132+J151+J161)</f>
        <v>136730</v>
      </c>
      <c r="K30" s="356">
        <f>SUM(K31+K42+K62+K83+K90+K110+K132+K151+K161)</f>
        <v>130299.82999999999</v>
      </c>
      <c r="L30" s="357">
        <f>SUM(L31+L42+L62+L83+L90+L110+L132+L151+L161)</f>
        <v>130299.82999999999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440440</v>
      </c>
      <c r="J31" s="110">
        <f>SUM(J32+J38)</f>
        <v>110660</v>
      </c>
      <c r="K31" s="358">
        <f>SUM(K32+K38)</f>
        <v>110299.73999999999</v>
      </c>
      <c r="L31" s="359">
        <f>SUM(L32+L38)</f>
        <v>110299.73999999999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337850</v>
      </c>
      <c r="J32" s="127">
        <f aca="true" t="shared" si="0" ref="J32:L34">SUM(J33)</f>
        <v>83890</v>
      </c>
      <c r="K32" s="360">
        <f t="shared" si="0"/>
        <v>83649.84</v>
      </c>
      <c r="L32" s="361">
        <f t="shared" si="0"/>
        <v>83649.84</v>
      </c>
      <c r="M32" s="3"/>
      <c r="N32" s="3"/>
      <c r="O32" s="3"/>
      <c r="P32" s="3"/>
      <c r="Q32" s="342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337850</v>
      </c>
      <c r="J33" s="110">
        <f t="shared" si="0"/>
        <v>83890</v>
      </c>
      <c r="K33" s="357">
        <f t="shared" si="0"/>
        <v>83649.84</v>
      </c>
      <c r="L33" s="357">
        <f t="shared" si="0"/>
        <v>83649.84</v>
      </c>
      <c r="M33" s="3"/>
      <c r="N33" s="3"/>
      <c r="O33" s="3"/>
      <c r="P33" s="3"/>
      <c r="Q33" s="342"/>
      <c r="R33" s="342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337850</v>
      </c>
      <c r="J34" s="129">
        <f t="shared" si="0"/>
        <v>83890</v>
      </c>
      <c r="K34" s="360">
        <f t="shared" si="0"/>
        <v>83649.84</v>
      </c>
      <c r="L34" s="360">
        <f t="shared" si="0"/>
        <v>83649.84</v>
      </c>
      <c r="M34" s="3"/>
      <c r="N34" s="3"/>
      <c r="O34" s="3"/>
      <c r="P34" s="3"/>
      <c r="Q34" s="342"/>
      <c r="R34" s="342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337850</v>
      </c>
      <c r="J35" s="116">
        <v>83890</v>
      </c>
      <c r="K35" s="362">
        <v>83649.84</v>
      </c>
      <c r="L35" s="362">
        <f>SUM(K35)</f>
        <v>83649.84</v>
      </c>
      <c r="M35" s="3"/>
      <c r="N35" s="3"/>
      <c r="O35" s="3"/>
      <c r="P35" s="3"/>
      <c r="Q35" s="342"/>
      <c r="R35" s="342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>J37</f>
        <v>0</v>
      </c>
      <c r="K36" s="360">
        <f>K37</f>
        <v>0</v>
      </c>
      <c r="L36" s="360">
        <f>L37</f>
        <v>0</v>
      </c>
      <c r="M36" s="3"/>
      <c r="N36" s="3"/>
      <c r="O36" s="3"/>
      <c r="P36" s="3"/>
      <c r="Q36" s="342"/>
      <c r="R36" s="342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362"/>
      <c r="L37" s="362">
        <f>SUM(K37)</f>
        <v>0</v>
      </c>
      <c r="M37" s="3"/>
      <c r="N37" s="3"/>
      <c r="O37" s="3"/>
      <c r="P37" s="3"/>
      <c r="Q37" s="342"/>
      <c r="R37" s="342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102590</v>
      </c>
      <c r="J38" s="127">
        <f aca="true" t="shared" si="1" ref="J38:L39">J39</f>
        <v>26770</v>
      </c>
      <c r="K38" s="360">
        <f t="shared" si="1"/>
        <v>26649.9</v>
      </c>
      <c r="L38" s="361">
        <f t="shared" si="1"/>
        <v>26649.9</v>
      </c>
      <c r="M38" s="3"/>
      <c r="N38" s="3"/>
      <c r="O38" s="3"/>
      <c r="P38" s="3"/>
      <c r="Q38" s="342"/>
      <c r="R38" s="342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102590</v>
      </c>
      <c r="J39" s="127">
        <f t="shared" si="1"/>
        <v>26770</v>
      </c>
      <c r="K39" s="361">
        <f t="shared" si="1"/>
        <v>26649.9</v>
      </c>
      <c r="L39" s="361">
        <f t="shared" si="1"/>
        <v>26649.9</v>
      </c>
      <c r="M39" s="3"/>
      <c r="N39" s="3"/>
      <c r="O39" s="3"/>
      <c r="P39" s="3"/>
      <c r="Q39" s="342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102590</v>
      </c>
      <c r="J40" s="127">
        <f>J41</f>
        <v>26770</v>
      </c>
      <c r="K40" s="361">
        <f>K41</f>
        <v>26649.9</v>
      </c>
      <c r="L40" s="361">
        <f>L41</f>
        <v>26649.9</v>
      </c>
      <c r="M40" s="3"/>
      <c r="N40" s="3"/>
      <c r="O40" s="3"/>
      <c r="P40" s="3"/>
      <c r="Q40" s="342"/>
      <c r="R40" s="342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102590</v>
      </c>
      <c r="J41" s="116">
        <v>26770</v>
      </c>
      <c r="K41" s="362">
        <v>26649.9</v>
      </c>
      <c r="L41" s="362">
        <f>SUM(K41)</f>
        <v>26649.9</v>
      </c>
      <c r="M41" s="3"/>
      <c r="N41" s="3"/>
      <c r="O41" s="3"/>
      <c r="P41" s="3"/>
      <c r="Q41" s="342"/>
      <c r="R41" s="342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675</v>
      </c>
      <c r="H42" s="195">
        <v>13</v>
      </c>
      <c r="I42" s="118">
        <f>I43</f>
        <v>106680</v>
      </c>
      <c r="J42" s="119">
        <f aca="true" t="shared" si="2" ref="J42:L44">J43</f>
        <v>25770</v>
      </c>
      <c r="K42" s="118">
        <f t="shared" si="2"/>
        <v>19800.089999999997</v>
      </c>
      <c r="L42" s="118">
        <f t="shared" si="2"/>
        <v>19800.089999999997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675</v>
      </c>
      <c r="H43" s="195">
        <v>14</v>
      </c>
      <c r="I43" s="127">
        <f>I44</f>
        <v>106680</v>
      </c>
      <c r="J43" s="129">
        <f t="shared" si="2"/>
        <v>25770</v>
      </c>
      <c r="K43" s="127">
        <f t="shared" si="2"/>
        <v>19800.089999999997</v>
      </c>
      <c r="L43" s="129">
        <f t="shared" si="2"/>
        <v>19800.089999999997</v>
      </c>
      <c r="M43" s="3"/>
      <c r="N43" s="3"/>
      <c r="O43" s="3"/>
      <c r="P43" s="3"/>
      <c r="Q43" s="342"/>
      <c r="R43"/>
      <c r="S43" s="342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675</v>
      </c>
      <c r="H44" s="195">
        <v>15</v>
      </c>
      <c r="I44" s="127">
        <f>I45</f>
        <v>106680</v>
      </c>
      <c r="J44" s="129">
        <f t="shared" si="2"/>
        <v>25770</v>
      </c>
      <c r="K44" s="148">
        <f t="shared" si="2"/>
        <v>19800.089999999997</v>
      </c>
      <c r="L44" s="148">
        <f t="shared" si="2"/>
        <v>19800.089999999997</v>
      </c>
      <c r="M44" s="3"/>
      <c r="N44" s="3"/>
      <c r="O44" s="3"/>
      <c r="P44" s="3"/>
      <c r="Q44" s="342"/>
      <c r="R44" s="342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675</v>
      </c>
      <c r="H45" s="195">
        <v>16</v>
      </c>
      <c r="I45" s="149">
        <f>SUM(I46:I61)</f>
        <v>106680</v>
      </c>
      <c r="J45" s="149">
        <f>SUM(J46:J61)</f>
        <v>25770</v>
      </c>
      <c r="K45" s="151">
        <f>SUM(K46:K61)</f>
        <v>19800.089999999997</v>
      </c>
      <c r="L45" s="151">
        <f>SUM(L46:L61)</f>
        <v>19800.089999999997</v>
      </c>
      <c r="M45" s="3"/>
      <c r="N45" s="3"/>
      <c r="O45" s="3"/>
      <c r="P45" s="3"/>
      <c r="Q45" s="342"/>
      <c r="R45" s="342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51000</v>
      </c>
      <c r="J46" s="116">
        <v>11300</v>
      </c>
      <c r="K46" s="362">
        <v>8037.26</v>
      </c>
      <c r="L46" s="362">
        <f aca="true" t="shared" si="3" ref="L46:L61">SUM(K46)</f>
        <v>8037.26</v>
      </c>
      <c r="M46" s="3"/>
      <c r="N46" s="3"/>
      <c r="O46" s="3"/>
      <c r="P46" s="3"/>
      <c r="Q46" s="342"/>
      <c r="R46" s="342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689</v>
      </c>
      <c r="H47" s="195">
        <v>18</v>
      </c>
      <c r="I47" s="116">
        <v>400</v>
      </c>
      <c r="J47" s="116">
        <v>100</v>
      </c>
      <c r="K47" s="362">
        <v>7.28</v>
      </c>
      <c r="L47" s="362">
        <f t="shared" si="3"/>
        <v>7.28</v>
      </c>
      <c r="M47" s="3"/>
      <c r="N47" s="3"/>
      <c r="O47" s="3"/>
      <c r="P47" s="3"/>
      <c r="Q47" s="342"/>
      <c r="R47" s="342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690</v>
      </c>
      <c r="H48" s="195">
        <v>19</v>
      </c>
      <c r="I48" s="116">
        <v>600</v>
      </c>
      <c r="J48" s="116">
        <v>200</v>
      </c>
      <c r="K48" s="362">
        <v>145.09</v>
      </c>
      <c r="L48" s="362">
        <f t="shared" si="3"/>
        <v>145.09</v>
      </c>
      <c r="M48" s="3"/>
      <c r="N48" s="3"/>
      <c r="O48" s="3"/>
      <c r="P48" s="3"/>
      <c r="Q48" s="342"/>
      <c r="R48" s="342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691</v>
      </c>
      <c r="H49" s="195">
        <v>20</v>
      </c>
      <c r="I49" s="116"/>
      <c r="J49" s="116"/>
      <c r="K49" s="362"/>
      <c r="L49" s="362">
        <f t="shared" si="3"/>
        <v>0</v>
      </c>
      <c r="M49" s="3"/>
      <c r="N49" s="3"/>
      <c r="O49" s="3"/>
      <c r="P49" s="3"/>
      <c r="Q49" s="342"/>
      <c r="R49" s="342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692</v>
      </c>
      <c r="H50" s="195">
        <v>21</v>
      </c>
      <c r="I50" s="116">
        <v>1700</v>
      </c>
      <c r="J50" s="116"/>
      <c r="K50" s="362"/>
      <c r="L50" s="362">
        <f t="shared" si="3"/>
        <v>0</v>
      </c>
      <c r="M50" s="3"/>
      <c r="N50" s="3"/>
      <c r="O50" s="3"/>
      <c r="P50" s="3"/>
      <c r="Q50" s="342"/>
      <c r="R50" s="342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668</v>
      </c>
      <c r="H51" s="195">
        <v>22</v>
      </c>
      <c r="I51" s="117"/>
      <c r="J51" s="116"/>
      <c r="K51" s="362"/>
      <c r="L51" s="362">
        <f t="shared" si="3"/>
        <v>0</v>
      </c>
      <c r="M51" s="3"/>
      <c r="N51" s="3"/>
      <c r="O51" s="3"/>
      <c r="P51" s="3"/>
      <c r="Q51" s="342"/>
      <c r="R51" s="342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669</v>
      </c>
      <c r="H52" s="195">
        <v>23</v>
      </c>
      <c r="I52" s="121"/>
      <c r="J52" s="116"/>
      <c r="K52" s="362"/>
      <c r="L52" s="362">
        <f t="shared" si="3"/>
        <v>0</v>
      </c>
      <c r="M52" s="3"/>
      <c r="N52" s="3"/>
      <c r="O52" s="3"/>
      <c r="P52" s="3"/>
      <c r="Q52" s="342"/>
      <c r="R52" s="342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7" t="s">
        <v>670</v>
      </c>
      <c r="H53" s="195">
        <v>24</v>
      </c>
      <c r="I53" s="117"/>
      <c r="J53" s="117"/>
      <c r="K53" s="363"/>
      <c r="L53" s="362">
        <f t="shared" si="3"/>
        <v>0</v>
      </c>
      <c r="M53" s="3"/>
      <c r="N53" s="3"/>
      <c r="O53" s="3"/>
      <c r="P53" s="3"/>
      <c r="Q53" s="342"/>
      <c r="R53" s="342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671</v>
      </c>
      <c r="H54" s="195">
        <v>25</v>
      </c>
      <c r="I54" s="117">
        <v>850</v>
      </c>
      <c r="J54" s="116"/>
      <c r="K54" s="362"/>
      <c r="L54" s="362">
        <f t="shared" si="3"/>
        <v>0</v>
      </c>
      <c r="M54" s="3"/>
      <c r="N54" s="3"/>
      <c r="O54" s="3"/>
      <c r="P54" s="3"/>
      <c r="Q54" s="342"/>
      <c r="R54" s="342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672</v>
      </c>
      <c r="H55" s="195">
        <v>26</v>
      </c>
      <c r="I55" s="117">
        <v>1540</v>
      </c>
      <c r="J55" s="116">
        <v>300</v>
      </c>
      <c r="K55" s="362">
        <v>97.6</v>
      </c>
      <c r="L55" s="362">
        <f t="shared" si="3"/>
        <v>97.6</v>
      </c>
      <c r="M55" s="3"/>
      <c r="N55" s="3"/>
      <c r="O55" s="3"/>
      <c r="P55" s="3"/>
      <c r="Q55" s="342"/>
      <c r="R55" s="342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693</v>
      </c>
      <c r="H56" s="195">
        <v>27</v>
      </c>
      <c r="I56" s="117"/>
      <c r="J56" s="117"/>
      <c r="K56" s="363"/>
      <c r="L56" s="362">
        <f t="shared" si="3"/>
        <v>0</v>
      </c>
      <c r="M56" s="3"/>
      <c r="N56" s="3"/>
      <c r="O56" s="3"/>
      <c r="P56" s="3"/>
      <c r="Q56" s="342"/>
      <c r="R56" s="342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694</v>
      </c>
      <c r="H57" s="195">
        <v>28</v>
      </c>
      <c r="I57" s="117">
        <v>23670</v>
      </c>
      <c r="J57" s="116">
        <v>8400</v>
      </c>
      <c r="K57" s="362">
        <v>8310.47</v>
      </c>
      <c r="L57" s="362">
        <f t="shared" si="3"/>
        <v>8310.47</v>
      </c>
      <c r="M57" s="3"/>
      <c r="N57" s="3"/>
      <c r="O57" s="3"/>
      <c r="P57" s="3"/>
      <c r="Q57" s="342"/>
      <c r="R57" s="342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695</v>
      </c>
      <c r="H58" s="195">
        <v>29</v>
      </c>
      <c r="I58" s="117">
        <v>300</v>
      </c>
      <c r="J58" s="116"/>
      <c r="K58" s="362"/>
      <c r="L58" s="362">
        <f t="shared" si="3"/>
        <v>0</v>
      </c>
      <c r="M58" s="3"/>
      <c r="N58" s="3"/>
      <c r="O58" s="3"/>
      <c r="P58" s="3"/>
      <c r="Q58" s="342"/>
      <c r="R58" s="342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673</v>
      </c>
      <c r="H59" s="195">
        <v>30</v>
      </c>
      <c r="I59" s="117"/>
      <c r="J59" s="116"/>
      <c r="K59" s="362"/>
      <c r="L59" s="362">
        <f t="shared" si="3"/>
        <v>0</v>
      </c>
      <c r="M59" s="3"/>
      <c r="N59" s="3"/>
      <c r="O59" s="3"/>
      <c r="P59" s="3"/>
      <c r="Q59" s="342"/>
      <c r="R59" s="342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696</v>
      </c>
      <c r="H60" s="195">
        <v>31</v>
      </c>
      <c r="I60" s="117">
        <v>19070</v>
      </c>
      <c r="J60" s="116">
        <v>4170</v>
      </c>
      <c r="K60" s="362">
        <v>2683.71</v>
      </c>
      <c r="L60" s="362">
        <f t="shared" si="3"/>
        <v>2683.71</v>
      </c>
      <c r="M60" s="3"/>
      <c r="N60" s="3"/>
      <c r="O60" s="3"/>
      <c r="P60" s="3"/>
      <c r="Q60" s="342"/>
      <c r="R60" s="342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697</v>
      </c>
      <c r="H61" s="195">
        <v>32</v>
      </c>
      <c r="I61" s="117">
        <v>7550</v>
      </c>
      <c r="J61" s="116">
        <v>1300</v>
      </c>
      <c r="K61" s="362">
        <v>518.68</v>
      </c>
      <c r="L61" s="362">
        <f t="shared" si="3"/>
        <v>518.68</v>
      </c>
      <c r="M61" s="3"/>
      <c r="N61" s="3"/>
      <c r="O61" s="3"/>
      <c r="P61" s="3"/>
      <c r="Q61" s="342"/>
      <c r="R61" s="342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123">
        <f>I63</f>
        <v>0</v>
      </c>
      <c r="J62" s="123">
        <f>J63</f>
        <v>0</v>
      </c>
      <c r="K62" s="364">
        <f>K63</f>
        <v>0</v>
      </c>
      <c r="L62" s="364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127">
        <f>SUM(I64+I69+I74)</f>
        <v>0</v>
      </c>
      <c r="J63" s="128">
        <f>SUM(J64+J69+J74)</f>
        <v>0</v>
      </c>
      <c r="K63" s="360">
        <f>SUM(K64+K69+K74)</f>
        <v>0</v>
      </c>
      <c r="L63" s="361">
        <f>SUM(L64+L69+L74)</f>
        <v>0</v>
      </c>
      <c r="M63" s="3"/>
      <c r="N63" s="3"/>
      <c r="O63" s="3"/>
      <c r="P63" s="3"/>
      <c r="Q63" s="342"/>
      <c r="R63"/>
      <c r="S63" s="342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42"/>
      <c r="R64" s="342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42"/>
      <c r="R65" s="342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117"/>
      <c r="J66" s="117"/>
      <c r="K66" s="117"/>
      <c r="L66" s="117"/>
      <c r="M66" s="107"/>
      <c r="N66" s="107"/>
      <c r="O66" s="107"/>
      <c r="P66" s="107"/>
      <c r="Q66" s="342"/>
      <c r="R66" s="342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114"/>
      <c r="J67" s="114"/>
      <c r="K67" s="114"/>
      <c r="L67" s="114"/>
      <c r="M67" s="3"/>
      <c r="N67" s="3"/>
      <c r="O67" s="3"/>
      <c r="P67" s="3"/>
      <c r="Q67" s="342"/>
      <c r="R67" s="342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120"/>
      <c r="J68" s="117"/>
      <c r="K68" s="117"/>
      <c r="L68" s="117"/>
      <c r="M68" s="3"/>
      <c r="N68" s="3"/>
      <c r="O68" s="3"/>
      <c r="P68" s="3"/>
      <c r="Q68" s="342"/>
      <c r="R68" s="342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42"/>
      <c r="R69" s="342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42"/>
      <c r="R70" s="342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117"/>
      <c r="J71" s="117"/>
      <c r="K71" s="117"/>
      <c r="L71" s="117"/>
      <c r="M71" s="107"/>
      <c r="N71" s="107"/>
      <c r="O71" s="107"/>
      <c r="P71" s="107"/>
      <c r="Q71" s="342"/>
      <c r="R71" s="342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42"/>
      <c r="R72" s="342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117"/>
      <c r="J73" s="117"/>
      <c r="K73" s="117"/>
      <c r="L73" s="117"/>
      <c r="M73" s="3"/>
      <c r="N73" s="3"/>
      <c r="O73" s="3"/>
      <c r="P73" s="3"/>
      <c r="Q73" s="342"/>
      <c r="R73" s="342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127">
        <f>I75</f>
        <v>0</v>
      </c>
      <c r="J74" s="128">
        <f>J75</f>
        <v>0</v>
      </c>
      <c r="K74" s="129">
        <f>K75</f>
        <v>0</v>
      </c>
      <c r="L74" s="129">
        <f>L75</f>
        <v>0</v>
      </c>
      <c r="M74" s="3"/>
      <c r="N74" s="3"/>
      <c r="O74" s="3"/>
      <c r="P74" s="3"/>
      <c r="Q74" s="342"/>
      <c r="R74" s="342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127">
        <f>SUM(I76:I78)</f>
        <v>0</v>
      </c>
      <c r="J75" s="128">
        <f>SUM(J76:J78)</f>
        <v>0</v>
      </c>
      <c r="K75" s="129">
        <f>SUM(K76:K78)</f>
        <v>0</v>
      </c>
      <c r="L75" s="129">
        <f>SUM(L76:L78)</f>
        <v>0</v>
      </c>
      <c r="M75" s="3"/>
      <c r="N75" s="3"/>
      <c r="O75" s="3"/>
      <c r="P75" s="3"/>
      <c r="Q75" s="342"/>
      <c r="R75" s="342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8" t="s">
        <v>574</v>
      </c>
      <c r="H76" s="195">
        <v>47</v>
      </c>
      <c r="I76" s="114"/>
      <c r="J76" s="114"/>
      <c r="K76" s="114"/>
      <c r="L76" s="114"/>
      <c r="M76" s="3"/>
      <c r="N76" s="3"/>
      <c r="O76" s="3"/>
      <c r="P76" s="3"/>
      <c r="Q76" s="342"/>
      <c r="R76" s="342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575</v>
      </c>
      <c r="H77" s="195">
        <v>48</v>
      </c>
      <c r="I77" s="117"/>
      <c r="J77" s="117"/>
      <c r="K77" s="117"/>
      <c r="L77" s="117"/>
      <c r="M77" s="3"/>
      <c r="N77" s="3"/>
      <c r="O77" s="3"/>
      <c r="P77" s="3"/>
      <c r="Q77" s="342"/>
      <c r="R77" s="342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8" t="s">
        <v>576</v>
      </c>
      <c r="H78" s="195">
        <v>49</v>
      </c>
      <c r="I78" s="126"/>
      <c r="J78" s="114"/>
      <c r="K78" s="114"/>
      <c r="L78" s="114"/>
      <c r="M78" s="3"/>
      <c r="N78" s="3"/>
      <c r="O78" s="3"/>
      <c r="P78" s="3"/>
      <c r="Q78" s="342"/>
      <c r="R78" s="342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8" t="s">
        <v>676</v>
      </c>
      <c r="H79" s="195">
        <v>50</v>
      </c>
      <c r="I79" s="127">
        <f aca="true" t="shared" si="4" ref="I79:L80">I80</f>
        <v>0</v>
      </c>
      <c r="J79" s="127">
        <f t="shared" si="4"/>
        <v>0</v>
      </c>
      <c r="K79" s="127">
        <f t="shared" si="4"/>
        <v>0</v>
      </c>
      <c r="L79" s="127">
        <f t="shared" si="4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8" t="s">
        <v>676</v>
      </c>
      <c r="H80" s="195">
        <v>51</v>
      </c>
      <c r="I80" s="127">
        <f t="shared" si="4"/>
        <v>0</v>
      </c>
      <c r="J80" s="127">
        <f t="shared" si="4"/>
        <v>0</v>
      </c>
      <c r="K80" s="127">
        <f t="shared" si="4"/>
        <v>0</v>
      </c>
      <c r="L80" s="127">
        <f t="shared" si="4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8" t="s">
        <v>676</v>
      </c>
      <c r="H81" s="195">
        <v>52</v>
      </c>
      <c r="I81" s="127">
        <f>SUM(I82)</f>
        <v>0</v>
      </c>
      <c r="J81" s="127">
        <f>SUM(J82)</f>
        <v>0</v>
      </c>
      <c r="K81" s="127">
        <f>SUM(K82)</f>
        <v>0</v>
      </c>
      <c r="L81" s="127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8" t="s">
        <v>676</v>
      </c>
      <c r="H82" s="195">
        <v>53</v>
      </c>
      <c r="I82" s="117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127">
        <f>I84</f>
        <v>0</v>
      </c>
      <c r="J83" s="128">
        <f aca="true" t="shared" si="5" ref="J83:L85">J84</f>
        <v>0</v>
      </c>
      <c r="K83" s="129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127">
        <f>I85</f>
        <v>0</v>
      </c>
      <c r="J84" s="128">
        <f t="shared" si="5"/>
        <v>0</v>
      </c>
      <c r="K84" s="129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127">
        <f>I86</f>
        <v>0</v>
      </c>
      <c r="J85" s="128">
        <f t="shared" si="5"/>
        <v>0</v>
      </c>
      <c r="K85" s="129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127">
        <f>SUM(I87:I89)</f>
        <v>0</v>
      </c>
      <c r="J86" s="128">
        <f>SUM(J87:J89)</f>
        <v>0</v>
      </c>
      <c r="K86" s="129">
        <f>SUM(K87:K89)</f>
        <v>0</v>
      </c>
      <c r="L86" s="12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117"/>
      <c r="J88" s="117"/>
      <c r="K88" s="117"/>
      <c r="L88" s="117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120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127">
        <f>SUM(I91+I96+I101)</f>
        <v>0</v>
      </c>
      <c r="J90" s="128">
        <f>SUM(J91+J96+J101)</f>
        <v>0</v>
      </c>
      <c r="K90" s="129">
        <f>SUM(K91+K96+K101)</f>
        <v>0</v>
      </c>
      <c r="L90" s="129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123">
        <f>I92</f>
        <v>0</v>
      </c>
      <c r="J91" s="124">
        <f aca="true" t="shared" si="6" ref="J91:L92">J92</f>
        <v>0</v>
      </c>
      <c r="K91" s="125">
        <f t="shared" si="6"/>
        <v>0</v>
      </c>
      <c r="L91" s="125">
        <f t="shared" si="6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127">
        <f>I93</f>
        <v>0</v>
      </c>
      <c r="J92" s="128">
        <f t="shared" si="6"/>
        <v>0</v>
      </c>
      <c r="K92" s="129">
        <f t="shared" si="6"/>
        <v>0</v>
      </c>
      <c r="L92" s="129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127">
        <f>SUM(I94:I95)</f>
        <v>0</v>
      </c>
      <c r="J93" s="128">
        <f>SUM(J94:J95)</f>
        <v>0</v>
      </c>
      <c r="K93" s="129">
        <f>SUM(K94:K95)</f>
        <v>0</v>
      </c>
      <c r="L93" s="12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127">
        <f>I97</f>
        <v>0</v>
      </c>
      <c r="J96" s="128">
        <f aca="true" t="shared" si="7" ref="J96:L97">J97</f>
        <v>0</v>
      </c>
      <c r="K96" s="129">
        <f t="shared" si="7"/>
        <v>0</v>
      </c>
      <c r="L96" s="127">
        <f t="shared" si="7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127">
        <f>I98</f>
        <v>0</v>
      </c>
      <c r="J97" s="128">
        <f t="shared" si="7"/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127">
        <f>SUM(I99:I100)</f>
        <v>0</v>
      </c>
      <c r="J98" s="128">
        <f>SUM(J99:J100)</f>
        <v>0</v>
      </c>
      <c r="K98" s="129">
        <f>SUM(K99:K100)</f>
        <v>0</v>
      </c>
      <c r="L98" s="127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580</v>
      </c>
      <c r="H99" s="195">
        <v>70</v>
      </c>
      <c r="I99" s="120"/>
      <c r="J99" s="117"/>
      <c r="K99" s="117"/>
      <c r="L99" s="117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581</v>
      </c>
      <c r="H100" s="195">
        <v>71</v>
      </c>
      <c r="I100" s="117"/>
      <c r="J100" s="117"/>
      <c r="K100" s="117"/>
      <c r="L100" s="117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127">
        <f>I102</f>
        <v>0</v>
      </c>
      <c r="J101" s="128">
        <f aca="true" t="shared" si="8" ref="J101:L102">J102</f>
        <v>0</v>
      </c>
      <c r="K101" s="129">
        <f t="shared" si="8"/>
        <v>0</v>
      </c>
      <c r="L101" s="127">
        <f t="shared" si="8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127">
        <f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148">
        <f>SUM(I104:I105)</f>
        <v>0</v>
      </c>
      <c r="J103" s="152">
        <f>SUM(J104:J105)</f>
        <v>0</v>
      </c>
      <c r="K103" s="153">
        <f>SUM(K104:K105)</f>
        <v>0</v>
      </c>
      <c r="L103" s="14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583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148">
        <f>I107</f>
        <v>0</v>
      </c>
      <c r="J106" s="148">
        <f>J107</f>
        <v>0</v>
      </c>
      <c r="K106" s="148">
        <f>K107</f>
        <v>0</v>
      </c>
      <c r="L106" s="14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148">
        <f>SUM(I108:I109)</f>
        <v>0</v>
      </c>
      <c r="J107" s="148">
        <f>SUM(J108:J109)</f>
        <v>0</v>
      </c>
      <c r="K107" s="148">
        <f>SUM(K108:K109)</f>
        <v>0</v>
      </c>
      <c r="L107" s="14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117"/>
      <c r="J109" s="117"/>
      <c r="K109" s="117"/>
      <c r="L109" s="117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49" t="s">
        <v>43</v>
      </c>
      <c r="H110" s="195">
        <v>81</v>
      </c>
      <c r="I110" s="127">
        <f>SUM(I111+I116+I120+I124+I128)</f>
        <v>0</v>
      </c>
      <c r="J110" s="128">
        <f>SUM(J111+J116+J120+J124+J128)</f>
        <v>0</v>
      </c>
      <c r="K110" s="129">
        <f>SUM(K111+K116+K120+K124+K128)</f>
        <v>0</v>
      </c>
      <c r="L110" s="127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148">
        <f>I112</f>
        <v>0</v>
      </c>
      <c r="J111" s="152">
        <f aca="true" t="shared" si="9" ref="J111:L112">J112</f>
        <v>0</v>
      </c>
      <c r="K111" s="153">
        <f t="shared" si="9"/>
        <v>0</v>
      </c>
      <c r="L111" s="148">
        <f t="shared" si="9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127">
        <f>I113</f>
        <v>0</v>
      </c>
      <c r="J112" s="128">
        <f t="shared" si="9"/>
        <v>0</v>
      </c>
      <c r="K112" s="129">
        <f t="shared" si="9"/>
        <v>0</v>
      </c>
      <c r="L112" s="127">
        <f t="shared" si="9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127">
        <f>SUM(I114:I115)</f>
        <v>0</v>
      </c>
      <c r="J113" s="128">
        <f>SUM(J114:J115)</f>
        <v>0</v>
      </c>
      <c r="K113" s="129">
        <f>SUM(K114:K115)</f>
        <v>0</v>
      </c>
      <c r="L113" s="127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120"/>
      <c r="J114" s="117"/>
      <c r="K114" s="117"/>
      <c r="L114" s="117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114"/>
      <c r="J115" s="114"/>
      <c r="K115" s="114"/>
      <c r="L115" s="114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677</v>
      </c>
      <c r="H116" s="195">
        <v>87</v>
      </c>
      <c r="I116" s="127">
        <f>I117</f>
        <v>0</v>
      </c>
      <c r="J116" s="128">
        <f aca="true" t="shared" si="10" ref="J116:L118">J117</f>
        <v>0</v>
      </c>
      <c r="K116" s="129">
        <f t="shared" si="10"/>
        <v>0</v>
      </c>
      <c r="L116" s="127">
        <f t="shared" si="10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677</v>
      </c>
      <c r="H117" s="195">
        <v>88</v>
      </c>
      <c r="I117" s="127">
        <f>I118</f>
        <v>0</v>
      </c>
      <c r="J117" s="128">
        <f t="shared" si="10"/>
        <v>0</v>
      </c>
      <c r="K117" s="129">
        <f t="shared" si="10"/>
        <v>0</v>
      </c>
      <c r="L117" s="127">
        <f t="shared" si="10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677</v>
      </c>
      <c r="H118" s="195">
        <v>89</v>
      </c>
      <c r="I118" s="154">
        <f>I119</f>
        <v>0</v>
      </c>
      <c r="J118" s="155">
        <f t="shared" si="10"/>
        <v>0</v>
      </c>
      <c r="K118" s="156">
        <f t="shared" si="10"/>
        <v>0</v>
      </c>
      <c r="L118" s="154">
        <f t="shared" si="10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677</v>
      </c>
      <c r="H119" s="195">
        <v>90</v>
      </c>
      <c r="I119" s="117"/>
      <c r="J119" s="117"/>
      <c r="K119" s="117"/>
      <c r="L119" s="117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123">
        <f>I121</f>
        <v>0</v>
      </c>
      <c r="J120" s="124">
        <f aca="true" t="shared" si="11" ref="J120:L122">J121</f>
        <v>0</v>
      </c>
      <c r="K120" s="125">
        <f t="shared" si="11"/>
        <v>0</v>
      </c>
      <c r="L120" s="123">
        <f t="shared" si="11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127">
        <f>I122</f>
        <v>0</v>
      </c>
      <c r="J121" s="128">
        <f t="shared" si="11"/>
        <v>0</v>
      </c>
      <c r="K121" s="129">
        <f t="shared" si="11"/>
        <v>0</v>
      </c>
      <c r="L121" s="127">
        <f t="shared" si="11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120"/>
      <c r="J123" s="117"/>
      <c r="K123" s="117"/>
      <c r="L123" s="117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123">
        <f>I125</f>
        <v>0</v>
      </c>
      <c r="J124" s="124">
        <f aca="true" t="shared" si="12" ref="J124:L126">J125</f>
        <v>0</v>
      </c>
      <c r="K124" s="125">
        <f t="shared" si="12"/>
        <v>0</v>
      </c>
      <c r="L124" s="123">
        <f t="shared" si="12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127">
        <f>I126</f>
        <v>0</v>
      </c>
      <c r="J125" s="128">
        <f t="shared" si="12"/>
        <v>0</v>
      </c>
      <c r="K125" s="129">
        <f t="shared" si="12"/>
        <v>0</v>
      </c>
      <c r="L125" s="127">
        <f t="shared" si="12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120"/>
      <c r="J127" s="117"/>
      <c r="K127" s="117"/>
      <c r="L127" s="117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149">
        <f>I129</f>
        <v>0</v>
      </c>
      <c r="J128" s="150">
        <f aca="true" t="shared" si="13" ref="J128:L130">J129</f>
        <v>0</v>
      </c>
      <c r="K128" s="151">
        <f t="shared" si="13"/>
        <v>0</v>
      </c>
      <c r="L128" s="149">
        <f t="shared" si="13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127">
        <f>I130</f>
        <v>0</v>
      </c>
      <c r="J129" s="128">
        <f t="shared" si="13"/>
        <v>0</v>
      </c>
      <c r="K129" s="129">
        <f t="shared" si="13"/>
        <v>0</v>
      </c>
      <c r="L129" s="127">
        <f t="shared" si="13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127">
        <f>I131</f>
        <v>0</v>
      </c>
      <c r="J130" s="128">
        <f t="shared" si="13"/>
        <v>0</v>
      </c>
      <c r="K130" s="129">
        <f t="shared" si="13"/>
        <v>0</v>
      </c>
      <c r="L130" s="127">
        <f t="shared" si="13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120"/>
      <c r="J131" s="117"/>
      <c r="K131" s="117"/>
      <c r="L131" s="117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129">
        <f>SUM(I133+I138+I146)</f>
        <v>700</v>
      </c>
      <c r="J132" s="128">
        <f>SUM(J133+J138+J146)</f>
        <v>300</v>
      </c>
      <c r="K132" s="129">
        <f>SUM(K133+K138+K146)</f>
        <v>200</v>
      </c>
      <c r="L132" s="127">
        <f>SUM(L133+L138+L146)</f>
        <v>200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129">
        <f>I134</f>
        <v>0</v>
      </c>
      <c r="J133" s="128">
        <f aca="true" t="shared" si="14" ref="J133:L134">J134</f>
        <v>0</v>
      </c>
      <c r="K133" s="129">
        <f t="shared" si="14"/>
        <v>0</v>
      </c>
      <c r="L133" s="127">
        <f t="shared" si="14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129">
        <f>I135</f>
        <v>0</v>
      </c>
      <c r="J134" s="128">
        <f t="shared" si="14"/>
        <v>0</v>
      </c>
      <c r="K134" s="129">
        <f t="shared" si="14"/>
        <v>0</v>
      </c>
      <c r="L134" s="127">
        <f t="shared" si="14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115"/>
      <c r="J136" s="115"/>
      <c r="K136" s="115"/>
      <c r="L136" s="115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133"/>
      <c r="J137" s="116"/>
      <c r="K137" s="116"/>
      <c r="L137" s="116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153">
        <f>I139</f>
        <v>0</v>
      </c>
      <c r="J138" s="152">
        <f aca="true" t="shared" si="15" ref="J138:L139">J139</f>
        <v>0</v>
      </c>
      <c r="K138" s="153">
        <f t="shared" si="15"/>
        <v>0</v>
      </c>
      <c r="L138" s="148">
        <f t="shared" si="15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129">
        <f>I140</f>
        <v>0</v>
      </c>
      <c r="J139" s="128">
        <f t="shared" si="15"/>
        <v>0</v>
      </c>
      <c r="K139" s="129">
        <f t="shared" si="15"/>
        <v>0</v>
      </c>
      <c r="L139" s="127">
        <f t="shared" si="15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116"/>
      <c r="J142" s="116"/>
      <c r="K142" s="116"/>
      <c r="L142" s="116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129">
        <f>I144</f>
        <v>0</v>
      </c>
      <c r="J143" s="129">
        <f>J144</f>
        <v>0</v>
      </c>
      <c r="K143" s="129">
        <f>K144</f>
        <v>0</v>
      </c>
      <c r="L143" s="129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129">
        <f>SUM(I145)</f>
        <v>0</v>
      </c>
      <c r="J144" s="129">
        <f>SUM(J145)</f>
        <v>0</v>
      </c>
      <c r="K144" s="129">
        <f>SUM(K145)</f>
        <v>0</v>
      </c>
      <c r="L144" s="129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116"/>
      <c r="J145" s="116"/>
      <c r="K145" s="116"/>
      <c r="L145" s="116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129">
        <f>I147</f>
        <v>700</v>
      </c>
      <c r="J146" s="128">
        <f aca="true" t="shared" si="16" ref="J146:L147">J147</f>
        <v>300</v>
      </c>
      <c r="K146" s="129">
        <f t="shared" si="16"/>
        <v>200</v>
      </c>
      <c r="L146" s="127">
        <f t="shared" si="16"/>
        <v>200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151">
        <f>I148</f>
        <v>700</v>
      </c>
      <c r="J147" s="150">
        <f t="shared" si="16"/>
        <v>300</v>
      </c>
      <c r="K147" s="151">
        <f t="shared" si="16"/>
        <v>200</v>
      </c>
      <c r="L147" s="149">
        <f t="shared" si="16"/>
        <v>200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129">
        <f>SUM(I149:I150)</f>
        <v>700</v>
      </c>
      <c r="J148" s="128">
        <f>SUM(J149:J150)</f>
        <v>300</v>
      </c>
      <c r="K148" s="129">
        <f>SUM(K149:K150)</f>
        <v>200</v>
      </c>
      <c r="L148" s="127">
        <f>SUM(L149:L150)</f>
        <v>200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134">
        <v>700</v>
      </c>
      <c r="J149" s="115">
        <v>300</v>
      </c>
      <c r="K149" s="115">
        <v>200</v>
      </c>
      <c r="L149" s="115">
        <f>SUM(K149)</f>
        <v>200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116"/>
      <c r="J150" s="117"/>
      <c r="K150" s="117"/>
      <c r="L150" s="117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125">
        <f>I152</f>
        <v>0</v>
      </c>
      <c r="J151" s="124">
        <f>J152</f>
        <v>0</v>
      </c>
      <c r="K151" s="125">
        <f>K152</f>
        <v>0</v>
      </c>
      <c r="L151" s="123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125">
        <f>I153+I158</f>
        <v>0</v>
      </c>
      <c r="J152" s="124">
        <f>J153+J158</f>
        <v>0</v>
      </c>
      <c r="K152" s="125">
        <f>K153+K158</f>
        <v>0</v>
      </c>
      <c r="L152" s="123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129">
        <f>I154</f>
        <v>0</v>
      </c>
      <c r="J153" s="128">
        <f>J154</f>
        <v>0</v>
      </c>
      <c r="K153" s="129">
        <f>K154</f>
        <v>0</v>
      </c>
      <c r="L153" s="127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125">
        <f>SUM(I155:I157)</f>
        <v>0</v>
      </c>
      <c r="J154" s="125">
        <f>SUM(J155:J157)</f>
        <v>0</v>
      </c>
      <c r="K154" s="125">
        <f>SUM(K155:K157)</f>
        <v>0</v>
      </c>
      <c r="L154" s="125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116"/>
      <c r="J155" s="116"/>
      <c r="K155" s="116"/>
      <c r="L155" s="116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135"/>
      <c r="J156" s="122"/>
      <c r="K156" s="122"/>
      <c r="L156" s="122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135"/>
      <c r="J157" s="275"/>
      <c r="K157" s="122"/>
      <c r="L157" s="12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129">
        <f>I159</f>
        <v>0</v>
      </c>
      <c r="J158" s="128">
        <f aca="true" t="shared" si="17" ref="J158:L159">J159</f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129">
        <f>I160</f>
        <v>0</v>
      </c>
      <c r="J159" s="128">
        <f t="shared" si="17"/>
        <v>0</v>
      </c>
      <c r="K159" s="129">
        <f t="shared" si="17"/>
        <v>0</v>
      </c>
      <c r="L159" s="127">
        <f t="shared" si="17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136"/>
      <c r="J160" s="117"/>
      <c r="K160" s="117"/>
      <c r="L160" s="117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679</v>
      </c>
      <c r="H161" s="195">
        <v>132</v>
      </c>
      <c r="I161" s="129">
        <f>I162+I166</f>
        <v>0</v>
      </c>
      <c r="J161" s="128">
        <f>J162+J166</f>
        <v>0</v>
      </c>
      <c r="K161" s="129">
        <f>K162+K166</f>
        <v>0</v>
      </c>
      <c r="L161" s="127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678</v>
      </c>
      <c r="H162" s="195">
        <v>133</v>
      </c>
      <c r="I162" s="129">
        <f>I163</f>
        <v>0</v>
      </c>
      <c r="J162" s="128">
        <f aca="true" t="shared" si="18" ref="J162:L163">J163</f>
        <v>0</v>
      </c>
      <c r="K162" s="129">
        <f t="shared" si="18"/>
        <v>0</v>
      </c>
      <c r="L162" s="127">
        <f t="shared" si="18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125">
        <f>I164</f>
        <v>0</v>
      </c>
      <c r="J163" s="124">
        <f t="shared" si="18"/>
        <v>0</v>
      </c>
      <c r="K163" s="125">
        <f t="shared" si="18"/>
        <v>0</v>
      </c>
      <c r="L163" s="123">
        <f t="shared" si="18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129">
        <f>I165</f>
        <v>0</v>
      </c>
      <c r="J164" s="128">
        <f>J165</f>
        <v>0</v>
      </c>
      <c r="K164" s="129">
        <f>K165</f>
        <v>0</v>
      </c>
      <c r="L164" s="127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134"/>
      <c r="J165" s="115"/>
      <c r="K165" s="115"/>
      <c r="L165" s="115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129">
        <f>SUM(I167+I172)</f>
        <v>0</v>
      </c>
      <c r="J166" s="129">
        <f>SUM(J167+J172)</f>
        <v>0</v>
      </c>
      <c r="K166" s="129">
        <f>SUM(K167+K172)</f>
        <v>0</v>
      </c>
      <c r="L166" s="129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125">
        <f>I168</f>
        <v>0</v>
      </c>
      <c r="J167" s="124">
        <f>J168</f>
        <v>0</v>
      </c>
      <c r="K167" s="125">
        <f>K168</f>
        <v>0</v>
      </c>
      <c r="L167" s="123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129">
        <f>SUM(I169:I171)</f>
        <v>0</v>
      </c>
      <c r="J168" s="128">
        <f>SUM(J169:J171)</f>
        <v>0</v>
      </c>
      <c r="K168" s="129">
        <f>SUM(K169:K171)</f>
        <v>0</v>
      </c>
      <c r="L168" s="127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135"/>
      <c r="J169" s="126"/>
      <c r="K169" s="126"/>
      <c r="L169" s="12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116"/>
      <c r="J170" s="131"/>
      <c r="K170" s="131"/>
      <c r="L170" s="13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133"/>
      <c r="J171" s="116"/>
      <c r="K171" s="116"/>
      <c r="L171" s="116"/>
      <c r="M171" s="3"/>
      <c r="N171" s="3"/>
      <c r="O171" s="3"/>
      <c r="P171" s="3"/>
      <c r="Q171" s="3"/>
    </row>
    <row r="172" spans="1:17" ht="39" customHeight="1">
      <c r="A172" s="340">
        <v>2</v>
      </c>
      <c r="B172" s="340">
        <v>9</v>
      </c>
      <c r="C172" s="340">
        <v>2</v>
      </c>
      <c r="D172" s="340">
        <v>2</v>
      </c>
      <c r="E172" s="340"/>
      <c r="F172" s="340"/>
      <c r="G172" s="224" t="s">
        <v>567</v>
      </c>
      <c r="H172" s="195">
        <v>143</v>
      </c>
      <c r="I172" s="129">
        <f>I173</f>
        <v>0</v>
      </c>
      <c r="J172" s="128">
        <f>J173</f>
        <v>0</v>
      </c>
      <c r="K172" s="129">
        <f>K173</f>
        <v>0</v>
      </c>
      <c r="L172" s="127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125">
        <f>SUM(I174:I176)</f>
        <v>0</v>
      </c>
      <c r="J173" s="125">
        <f>SUM(J174:J176)</f>
        <v>0</v>
      </c>
      <c r="K173" s="125">
        <f>SUM(K174:K176)</f>
        <v>0</v>
      </c>
      <c r="L173" s="125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680</v>
      </c>
      <c r="H174" s="195">
        <v>145</v>
      </c>
      <c r="I174" s="133"/>
      <c r="J174" s="126"/>
      <c r="K174" s="126"/>
      <c r="L174" s="12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126"/>
      <c r="J175" s="117"/>
      <c r="K175" s="117"/>
      <c r="L175" s="117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131"/>
      <c r="J176" s="131"/>
      <c r="K176" s="131"/>
      <c r="L176" s="13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698</v>
      </c>
      <c r="H177" s="195">
        <v>148</v>
      </c>
      <c r="I177" s="110">
        <f>SUM(I178+I230+I295)</f>
        <v>2600</v>
      </c>
      <c r="J177" s="138">
        <f>SUM(J178+J230+J295)</f>
        <v>0</v>
      </c>
      <c r="K177" s="111">
        <f>SUM(K178+K230+K295)</f>
        <v>0</v>
      </c>
      <c r="L177" s="110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127">
        <f>SUM(I179+I201+I208+I220+I224)</f>
        <v>2600</v>
      </c>
      <c r="J178" s="123">
        <f>SUM(J179+J201+J208+J220+J224)</f>
        <v>0</v>
      </c>
      <c r="K178" s="123">
        <f>SUM(K179+K201+K208+K220+K224)</f>
        <v>0</v>
      </c>
      <c r="L178" s="123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123">
        <f>SUM(I180+I183+I188+I193+I198)</f>
        <v>2600</v>
      </c>
      <c r="J179" s="128">
        <f>SUM(J180+J183+J188+J193+J198)</f>
        <v>0</v>
      </c>
      <c r="K179" s="129">
        <f>SUM(K180+K183+K188+K193+K198)</f>
        <v>0</v>
      </c>
      <c r="L179" s="127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727</v>
      </c>
      <c r="H180" s="195">
        <v>151</v>
      </c>
      <c r="I180" s="127">
        <f aca="true" t="shared" si="19" ref="I180:L181">I181</f>
        <v>0</v>
      </c>
      <c r="J180" s="124">
        <f t="shared" si="19"/>
        <v>0</v>
      </c>
      <c r="K180" s="125">
        <f t="shared" si="19"/>
        <v>0</v>
      </c>
      <c r="L180" s="123">
        <f t="shared" si="19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728</v>
      </c>
      <c r="H181" s="195">
        <v>152</v>
      </c>
      <c r="I181" s="123">
        <f t="shared" si="19"/>
        <v>0</v>
      </c>
      <c r="J181" s="127">
        <f t="shared" si="19"/>
        <v>0</v>
      </c>
      <c r="K181" s="127">
        <f t="shared" si="19"/>
        <v>0</v>
      </c>
      <c r="L181" s="127">
        <f t="shared" si="19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728</v>
      </c>
      <c r="H182" s="195">
        <v>153</v>
      </c>
      <c r="I182" s="120"/>
      <c r="J182" s="117"/>
      <c r="K182" s="117"/>
      <c r="L182" s="117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699</v>
      </c>
      <c r="H183" s="195">
        <v>154</v>
      </c>
      <c r="I183" s="123">
        <f>I184</f>
        <v>0</v>
      </c>
      <c r="J183" s="124">
        <f>J184</f>
        <v>0</v>
      </c>
      <c r="K183" s="125">
        <f>K184</f>
        <v>0</v>
      </c>
      <c r="L183" s="123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699</v>
      </c>
      <c r="H184" s="195">
        <v>155</v>
      </c>
      <c r="I184" s="127">
        <f>SUM(I185:I187)</f>
        <v>0</v>
      </c>
      <c r="J184" s="128">
        <f>SUM(J185:J187)</f>
        <v>0</v>
      </c>
      <c r="K184" s="129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700</v>
      </c>
      <c r="H185" s="195">
        <v>156</v>
      </c>
      <c r="I185" s="126"/>
      <c r="J185" s="114"/>
      <c r="K185" s="114"/>
      <c r="L185" s="132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701</v>
      </c>
      <c r="H186" s="195">
        <v>157</v>
      </c>
      <c r="I186" s="120"/>
      <c r="J186" s="117"/>
      <c r="K186" s="117"/>
      <c r="L186" s="117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126"/>
      <c r="J187" s="114"/>
      <c r="K187" s="114"/>
      <c r="L187" s="132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702</v>
      </c>
      <c r="H188" s="195">
        <v>159</v>
      </c>
      <c r="I188" s="127">
        <f>I189</f>
        <v>2600</v>
      </c>
      <c r="J188" s="128">
        <f>J189</f>
        <v>0</v>
      </c>
      <c r="K188" s="129">
        <f>K189</f>
        <v>0</v>
      </c>
      <c r="L188" s="127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702</v>
      </c>
      <c r="H189" s="195">
        <v>160</v>
      </c>
      <c r="I189" s="127">
        <f>SUM(I190:I192)</f>
        <v>2600</v>
      </c>
      <c r="J189" s="127">
        <f>SUM(J190:J192)</f>
        <v>0</v>
      </c>
      <c r="K189" s="127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703</v>
      </c>
      <c r="H190" s="195">
        <v>161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704</v>
      </c>
      <c r="H191" s="195">
        <v>162</v>
      </c>
      <c r="I191" s="126">
        <v>2600</v>
      </c>
      <c r="J191" s="117"/>
      <c r="K191" s="117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705</v>
      </c>
      <c r="H192" s="195">
        <v>163</v>
      </c>
      <c r="I192" s="126"/>
      <c r="J192" s="117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706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706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707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708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709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710</v>
      </c>
      <c r="H198" s="195">
        <v>169</v>
      </c>
      <c r="I198" s="127">
        <f>I199</f>
        <v>0</v>
      </c>
      <c r="J198" s="128">
        <f aca="true" t="shared" si="20" ref="J198:L199">J199</f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710</v>
      </c>
      <c r="H199" s="195">
        <v>170</v>
      </c>
      <c r="I199" s="129">
        <f>I200</f>
        <v>0</v>
      </c>
      <c r="J199" s="129">
        <f t="shared" si="20"/>
        <v>0</v>
      </c>
      <c r="K199" s="129">
        <f t="shared" si="20"/>
        <v>0</v>
      </c>
      <c r="L199" s="129">
        <f t="shared" si="20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710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aca="true" t="shared" si="21" ref="I201:L202">J202</f>
        <v>0</v>
      </c>
      <c r="K201" s="153">
        <f t="shared" si="21"/>
        <v>0</v>
      </c>
      <c r="L201" s="148">
        <f t="shared" si="21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21"/>
        <v>0</v>
      </c>
      <c r="J202" s="128">
        <f t="shared" si="21"/>
        <v>0</v>
      </c>
      <c r="K202" s="129">
        <f t="shared" si="21"/>
        <v>0</v>
      </c>
      <c r="L202" s="127">
        <f t="shared" si="21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711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712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713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714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715</v>
      </c>
      <c r="H209" s="195">
        <v>180</v>
      </c>
      <c r="I209" s="123">
        <f>I210</f>
        <v>0</v>
      </c>
      <c r="J209" s="124">
        <f aca="true" t="shared" si="22" ref="I209:L210">J210</f>
        <v>0</v>
      </c>
      <c r="K209" s="125">
        <f t="shared" si="22"/>
        <v>0</v>
      </c>
      <c r="L209" s="123">
        <f t="shared" si="22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715</v>
      </c>
      <c r="H210" s="195">
        <v>181</v>
      </c>
      <c r="I210" s="127">
        <f t="shared" si="22"/>
        <v>0</v>
      </c>
      <c r="J210" s="128">
        <f t="shared" si="22"/>
        <v>0</v>
      </c>
      <c r="K210" s="129">
        <f t="shared" si="22"/>
        <v>0</v>
      </c>
      <c r="L210" s="127">
        <f t="shared" si="22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715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716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716</v>
      </c>
      <c r="H213" s="195">
        <v>184</v>
      </c>
      <c r="I213" s="127">
        <f aca="true" t="shared" si="23" ref="I213:P213">SUM(I214:I219)</f>
        <v>0</v>
      </c>
      <c r="J213" s="127">
        <f t="shared" si="23"/>
        <v>0</v>
      </c>
      <c r="K213" s="127">
        <f t="shared" si="23"/>
        <v>0</v>
      </c>
      <c r="L213" s="127">
        <f t="shared" si="23"/>
        <v>0</v>
      </c>
      <c r="M213" s="343">
        <f t="shared" si="23"/>
        <v>0</v>
      </c>
      <c r="N213" s="343">
        <f t="shared" si="23"/>
        <v>0</v>
      </c>
      <c r="O213" s="343">
        <f t="shared" si="23"/>
        <v>0</v>
      </c>
      <c r="P213" s="343">
        <f t="shared" si="23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717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718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719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720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721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716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aca="true" t="shared" si="24" ref="J220:L222">J221</f>
        <v>0</v>
      </c>
      <c r="K220" s="125">
        <f t="shared" si="24"/>
        <v>0</v>
      </c>
      <c r="L220" s="125">
        <f t="shared" si="24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24"/>
        <v>0</v>
      </c>
      <c r="K221" s="151">
        <f t="shared" si="24"/>
        <v>0</v>
      </c>
      <c r="L221" s="151">
        <f t="shared" si="24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127">
        <f>I223</f>
        <v>0</v>
      </c>
      <c r="J222" s="128">
        <f t="shared" si="24"/>
        <v>0</v>
      </c>
      <c r="K222" s="129">
        <f t="shared" si="24"/>
        <v>0</v>
      </c>
      <c r="L222" s="129">
        <f t="shared" si="24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722</v>
      </c>
      <c r="H224" s="195">
        <v>195</v>
      </c>
      <c r="I224" s="162">
        <f>I225</f>
        <v>0</v>
      </c>
      <c r="J224" s="162">
        <f aca="true" t="shared" si="25" ref="J224:L225">J225</f>
        <v>0</v>
      </c>
      <c r="K224" s="162">
        <f t="shared" si="25"/>
        <v>0</v>
      </c>
      <c r="L224" s="162">
        <f t="shared" si="25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722</v>
      </c>
      <c r="H225" s="195">
        <v>196</v>
      </c>
      <c r="I225" s="162">
        <f>I226</f>
        <v>0</v>
      </c>
      <c r="J225" s="162">
        <f t="shared" si="25"/>
        <v>0</v>
      </c>
      <c r="K225" s="162">
        <f t="shared" si="25"/>
        <v>0</v>
      </c>
      <c r="L225" s="162">
        <f t="shared" si="25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722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723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724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725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726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684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149">
        <f>I233</f>
        <v>0</v>
      </c>
      <c r="J232" s="149">
        <f>J233</f>
        <v>0</v>
      </c>
      <c r="K232" s="149">
        <f>K233</f>
        <v>0</v>
      </c>
      <c r="L232" s="14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127">
        <f>SUM(I236:I237)</f>
        <v>0</v>
      </c>
      <c r="J235" s="127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>SUM(J239:J240)</f>
        <v>0</v>
      </c>
      <c r="K238" s="127">
        <f>SUM(K239:K240)</f>
        <v>0</v>
      </c>
      <c r="L238" s="127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>J242</f>
        <v>0</v>
      </c>
      <c r="K241" s="127">
        <f>K242</f>
        <v>0</v>
      </c>
      <c r="L241" s="127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aca="true" t="shared" si="26" ref="J253:L254">J254</f>
        <v>0</v>
      </c>
      <c r="K253" s="129">
        <f t="shared" si="26"/>
        <v>0</v>
      </c>
      <c r="L253" s="129">
        <f t="shared" si="26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26"/>
        <v>0</v>
      </c>
      <c r="K254" s="129">
        <f t="shared" si="26"/>
        <v>0</v>
      </c>
      <c r="L254" s="129">
        <f t="shared" si="26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aca="true" t="shared" si="27" ref="J256:L257">J257</f>
        <v>0</v>
      </c>
      <c r="K256" s="129">
        <f t="shared" si="27"/>
        <v>0</v>
      </c>
      <c r="L256" s="129">
        <f t="shared" si="27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27"/>
        <v>0</v>
      </c>
      <c r="K257" s="129">
        <f t="shared" si="27"/>
        <v>0</v>
      </c>
      <c r="L257" s="129">
        <f t="shared" si="27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685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>SUM(J266)</f>
        <v>0</v>
      </c>
      <c r="K265" s="127">
        <f>SUM(K266)</f>
        <v>0</v>
      </c>
      <c r="L265" s="127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127">
        <f>SUM(I268:I269)</f>
        <v>0</v>
      </c>
      <c r="J267" s="127">
        <f>SUM(J268:J269)</f>
        <v>0</v>
      </c>
      <c r="K267" s="127">
        <f>SUM(K268:K269)</f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127">
        <f>SUM(I271:I272)</f>
        <v>0</v>
      </c>
      <c r="J270" s="127">
        <f>SUM(J271:J272)</f>
        <v>0</v>
      </c>
      <c r="K270" s="127">
        <f>SUM(K271:K272)</f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K282-#REF!</f>
        <v>0</v>
      </c>
      <c r="L281" s="129">
        <f>L282-#REF!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SUM(K283:K284)-K282</f>
        <v>0</v>
      </c>
      <c r="L282" s="129">
        <f>SUM(L283:L284)-L282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aca="true" t="shared" si="28" ref="J285:L286">J286</f>
        <v>0</v>
      </c>
      <c r="K285" s="129">
        <f t="shared" si="28"/>
        <v>0</v>
      </c>
      <c r="L285" s="129">
        <f t="shared" si="28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28"/>
        <v>0</v>
      </c>
      <c r="K286" s="129">
        <f t="shared" si="28"/>
        <v>0</v>
      </c>
      <c r="L286" s="129">
        <f t="shared" si="28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aca="true" t="shared" si="29" ref="J288:L289">J289</f>
        <v>0</v>
      </c>
      <c r="K288" s="129">
        <f t="shared" si="29"/>
        <v>0</v>
      </c>
      <c r="L288" s="129">
        <f t="shared" si="29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29"/>
        <v>0</v>
      </c>
      <c r="K289" s="129">
        <f t="shared" si="29"/>
        <v>0</v>
      </c>
      <c r="L289" s="129">
        <f t="shared" si="29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686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687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>SUM(K298+K300+K303)</f>
        <v>0</v>
      </c>
      <c r="L297" s="127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>SUM(K301:K302)</f>
        <v>0</v>
      </c>
      <c r="L300" s="110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aca="true" t="shared" si="30" ref="J318:L319">J319</f>
        <v>0</v>
      </c>
      <c r="K318" s="129">
        <f t="shared" si="30"/>
        <v>0</v>
      </c>
      <c r="L318" s="129">
        <f t="shared" si="30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30"/>
        <v>0</v>
      </c>
      <c r="K319" s="125">
        <f t="shared" si="30"/>
        <v>0</v>
      </c>
      <c r="L319" s="125">
        <f t="shared" si="30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aca="true" t="shared" si="31" ref="J321:L322">J322</f>
        <v>0</v>
      </c>
      <c r="K321" s="129">
        <f t="shared" si="31"/>
        <v>0</v>
      </c>
      <c r="L321" s="129">
        <f t="shared" si="31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31"/>
        <v>0</v>
      </c>
      <c r="K322" s="129">
        <f t="shared" si="31"/>
        <v>0</v>
      </c>
      <c r="L322" s="129">
        <f t="shared" si="31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688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aca="true" t="shared" si="32" ref="J330:P330">SUM(J331:J331)</f>
        <v>0</v>
      </c>
      <c r="K330" s="127">
        <f t="shared" si="32"/>
        <v>0</v>
      </c>
      <c r="L330" s="127">
        <f t="shared" si="32"/>
        <v>0</v>
      </c>
      <c r="M330" s="341">
        <f t="shared" si="32"/>
        <v>0</v>
      </c>
      <c r="N330" s="341">
        <f t="shared" si="32"/>
        <v>0</v>
      </c>
      <c r="O330" s="341">
        <f t="shared" si="32"/>
        <v>0</v>
      </c>
      <c r="P330" s="341">
        <f t="shared" si="32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127">
        <f>SUM(I333:I334)</f>
        <v>0</v>
      </c>
      <c r="J332" s="127">
        <f>SUM(J333:J334)</f>
        <v>0</v>
      </c>
      <c r="K332" s="127">
        <f>SUM(K333:K334)</f>
        <v>0</v>
      </c>
      <c r="L332" s="127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127">
        <f>SUM(I336:I337)</f>
        <v>0</v>
      </c>
      <c r="J335" s="127">
        <f>SUM(J336:J337)</f>
        <v>0</v>
      </c>
      <c r="K335" s="127">
        <f>SUM(K336:K337)</f>
        <v>0</v>
      </c>
      <c r="L335" s="127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121"/>
      <c r="J337" s="305"/>
      <c r="K337" s="121"/>
      <c r="L337" s="12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aca="true" t="shared" si="33" ref="J350:L351">J351</f>
        <v>0</v>
      </c>
      <c r="K350" s="129">
        <f t="shared" si="33"/>
        <v>0</v>
      </c>
      <c r="L350" s="129">
        <f t="shared" si="33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33"/>
        <v>0</v>
      </c>
      <c r="K351" s="125">
        <f t="shared" si="33"/>
        <v>0</v>
      </c>
      <c r="L351" s="125">
        <f t="shared" si="33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aca="true" t="shared" si="34" ref="I353:L354">J354</f>
        <v>0</v>
      </c>
      <c r="K353" s="129">
        <f t="shared" si="34"/>
        <v>0</v>
      </c>
      <c r="L353" s="129">
        <f t="shared" si="34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34"/>
        <v>0</v>
      </c>
      <c r="J354" s="128">
        <f t="shared" si="34"/>
        <v>0</v>
      </c>
      <c r="K354" s="129">
        <f t="shared" si="34"/>
        <v>0</v>
      </c>
      <c r="L354" s="129">
        <f t="shared" si="34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>J357</f>
        <v>0</v>
      </c>
      <c r="K356" s="129">
        <f>K357</f>
        <v>0</v>
      </c>
      <c r="L356" s="129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>SUM(J358:J359)</f>
        <v>0</v>
      </c>
      <c r="K357" s="127">
        <f>SUM(K358:K359)</f>
        <v>0</v>
      </c>
      <c r="L357" s="127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0" t="s">
        <v>138</v>
      </c>
      <c r="H360" s="195">
        <v>331</v>
      </c>
      <c r="I360" s="140">
        <f>SUM(I30+I177)</f>
        <v>550420</v>
      </c>
      <c r="J360" s="140">
        <f>SUM(J30+J177)</f>
        <v>136730</v>
      </c>
      <c r="K360" s="365">
        <f>SUM(K30+K359)</f>
        <v>130299.82999999999</v>
      </c>
      <c r="L360" s="365">
        <f>SUM(L30+L359)</f>
        <v>130299.82999999999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1"/>
      <c r="I361" s="352"/>
      <c r="J361" s="353"/>
      <c r="K361" s="353"/>
      <c r="L361" s="353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5" t="s">
        <v>735</v>
      </c>
      <c r="H362" s="351"/>
      <c r="I362" s="354"/>
      <c r="J362" s="353"/>
      <c r="K362" s="354" t="s">
        <v>736</v>
      </c>
      <c r="L362" s="354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4"/>
      <c r="I363" s="346" t="s">
        <v>132</v>
      </c>
      <c r="J363" s="3"/>
      <c r="K363" s="370" t="s">
        <v>133</v>
      </c>
      <c r="L363" s="370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 t="s">
        <v>737</v>
      </c>
      <c r="H365" s="3"/>
      <c r="I365" s="161"/>
      <c r="J365" s="3"/>
      <c r="K365" s="243" t="s">
        <v>738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371" t="s">
        <v>175</v>
      </c>
      <c r="E366" s="372"/>
      <c r="F366" s="372"/>
      <c r="G366" s="372"/>
      <c r="H366" s="345"/>
      <c r="I366" s="186" t="s">
        <v>132</v>
      </c>
      <c r="J366" s="5"/>
      <c r="K366" s="370" t="s">
        <v>133</v>
      </c>
      <c r="L366" s="370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K56 J53:K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J35:L35 I46:I50 J37:L37 I41:L41 L46:L61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K55 I53 I57:K61 J46:K52 I56" name="Range57"/>
    <protectedRange sqref="H26 A19:F22 G19:G20 G22 H19:J22" name="Range73"/>
    <protectedRange sqref="I227:L229 I234:L234 I236:L237 I239:L240" name="Range55"/>
  </protectedRanges>
  <mergeCells count="23">
    <mergeCell ref="B13:L13"/>
    <mergeCell ref="G15:K15"/>
    <mergeCell ref="G16:K16"/>
    <mergeCell ref="G6:K6"/>
    <mergeCell ref="A7:L7"/>
    <mergeCell ref="G8:K8"/>
    <mergeCell ref="A9:L9"/>
    <mergeCell ref="G10:K10"/>
    <mergeCell ref="G11:K11"/>
    <mergeCell ref="E17:K17"/>
    <mergeCell ref="A18:L18"/>
    <mergeCell ref="G25:H25"/>
    <mergeCell ref="A27:F28"/>
    <mergeCell ref="G27:G28"/>
    <mergeCell ref="H27:H28"/>
    <mergeCell ref="I27:J27"/>
    <mergeCell ref="C22:I22"/>
    <mergeCell ref="D366:G366"/>
    <mergeCell ref="K366:L366"/>
    <mergeCell ref="L27:L28"/>
    <mergeCell ref="A29:F29"/>
    <mergeCell ref="K27:K28"/>
    <mergeCell ref="K363:L3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8"/>
  <sheetViews>
    <sheetView zoomScalePageLayoutView="0" workbookViewId="0" topLeftCell="A384">
      <selection activeCell="A1" sqref="A1:G28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74"/>
      <c r="B12" s="65"/>
      <c r="C12" s="66"/>
      <c r="D12" s="67"/>
      <c r="E12" s="65"/>
      <c r="F12" s="71"/>
      <c r="G12" s="336"/>
    </row>
    <row r="13" spans="1:7" ht="12.75">
      <c r="A13" s="60"/>
      <c r="B13" s="60"/>
      <c r="C13" s="60"/>
      <c r="D13" s="60"/>
      <c r="E13" s="60"/>
      <c r="F13" s="415"/>
      <c r="G13" s="227"/>
    </row>
    <row r="14" spans="1:7" ht="12.75">
      <c r="A14" s="61"/>
      <c r="B14" s="61"/>
      <c r="C14" s="61"/>
      <c r="D14" s="61"/>
      <c r="E14" s="61"/>
      <c r="F14" s="416"/>
      <c r="G14" s="61"/>
    </row>
    <row r="15" spans="1:7" ht="12.75">
      <c r="A15" s="61"/>
      <c r="B15" s="61"/>
      <c r="C15" s="61"/>
      <c r="D15" s="61"/>
      <c r="E15" s="61"/>
      <c r="F15" s="417"/>
      <c r="G15" s="61"/>
    </row>
    <row r="16" spans="1:7" ht="12.75">
      <c r="A16" s="61"/>
      <c r="B16" s="61"/>
      <c r="C16" s="61"/>
      <c r="D16" s="61"/>
      <c r="E16" s="61"/>
      <c r="F16" s="417"/>
      <c r="G16" s="61"/>
    </row>
    <row r="17" spans="1:7" ht="12.75">
      <c r="A17" s="61"/>
      <c r="B17" s="61"/>
      <c r="C17" s="61"/>
      <c r="D17" s="61"/>
      <c r="E17" s="61"/>
      <c r="F17" s="417"/>
      <c r="G17" s="61"/>
    </row>
    <row r="18" spans="1:7" ht="12.75">
      <c r="A18" s="61"/>
      <c r="B18" s="61"/>
      <c r="C18" s="61"/>
      <c r="D18" s="61"/>
      <c r="E18" s="61"/>
      <c r="F18" s="417"/>
      <c r="G18" s="61"/>
    </row>
    <row r="19" spans="1:7" ht="12.75">
      <c r="A19" s="61"/>
      <c r="B19" s="61"/>
      <c r="C19" s="61"/>
      <c r="D19" s="61"/>
      <c r="E19" s="61"/>
      <c r="F19" s="417"/>
      <c r="G19" s="61"/>
    </row>
    <row r="20" spans="1:7" ht="12.75">
      <c r="A20" s="61"/>
      <c r="B20" s="61"/>
      <c r="C20" s="61"/>
      <c r="D20" s="61"/>
      <c r="E20" s="61"/>
      <c r="F20" s="417"/>
      <c r="G20" s="283"/>
    </row>
    <row r="21" spans="1:7" ht="12.75">
      <c r="A21" s="61"/>
      <c r="B21" s="61"/>
      <c r="C21" s="61"/>
      <c r="D21" s="61"/>
      <c r="E21" s="61"/>
      <c r="F21" s="417"/>
      <c r="G21" s="418"/>
    </row>
    <row r="22" spans="1:7" ht="12.75">
      <c r="A22" s="61"/>
      <c r="B22" s="61"/>
      <c r="C22" s="61"/>
      <c r="D22" s="61"/>
      <c r="E22" s="61"/>
      <c r="F22" s="417"/>
      <c r="G22" s="283"/>
    </row>
    <row r="23" spans="1:7" ht="12.75">
      <c r="A23" s="61"/>
      <c r="B23" s="61"/>
      <c r="C23" s="61"/>
      <c r="D23" s="61"/>
      <c r="E23" s="61"/>
      <c r="F23" s="417"/>
      <c r="G23" s="61"/>
    </row>
    <row r="24" spans="1:7" ht="12.75">
      <c r="A24" s="61"/>
      <c r="B24" s="61"/>
      <c r="C24" s="61"/>
      <c r="D24" s="61"/>
      <c r="E24" s="61"/>
      <c r="F24" s="417"/>
      <c r="G24" s="61"/>
    </row>
    <row r="25" spans="1:7" ht="12.75">
      <c r="A25" s="61"/>
      <c r="B25" s="61"/>
      <c r="C25" s="61"/>
      <c r="D25" s="61"/>
      <c r="E25" s="61"/>
      <c r="F25" s="417"/>
      <c r="G25" s="61"/>
    </row>
    <row r="26" spans="1:7" ht="12.75">
      <c r="A26" s="283"/>
      <c r="B26" s="283"/>
      <c r="C26" s="283"/>
      <c r="D26" s="283"/>
      <c r="E26" s="283"/>
      <c r="F26" s="419"/>
      <c r="G26" s="283"/>
    </row>
    <row r="27" spans="1:7" ht="12.75">
      <c r="A27" s="283"/>
      <c r="B27" s="283"/>
      <c r="C27" s="283"/>
      <c r="D27" s="283"/>
      <c r="E27" s="283"/>
      <c r="F27" s="419"/>
      <c r="G27" s="283"/>
    </row>
    <row r="28" spans="1:7" ht="12.75">
      <c r="A28" s="283"/>
      <c r="B28" s="283"/>
      <c r="C28" s="283"/>
      <c r="D28" s="283"/>
      <c r="E28" s="283"/>
      <c r="F28" s="419"/>
      <c r="G28" s="283"/>
    </row>
    <row r="29" spans="1:7" ht="12.75">
      <c r="A29" s="61">
        <v>2</v>
      </c>
      <c r="B29" s="61">
        <v>2</v>
      </c>
      <c r="C29" s="61">
        <v>1</v>
      </c>
      <c r="D29" s="61">
        <v>1</v>
      </c>
      <c r="E29" s="61">
        <v>1</v>
      </c>
      <c r="F29" s="417">
        <v>30</v>
      </c>
      <c r="G29" s="283" t="s">
        <v>674</v>
      </c>
    </row>
    <row r="30" spans="1:7" ht="12.75">
      <c r="A30" s="420">
        <v>2</v>
      </c>
      <c r="B30" s="420">
        <v>3</v>
      </c>
      <c r="C30" s="421"/>
      <c r="D30" s="60"/>
      <c r="E30" s="60"/>
      <c r="F30" s="415"/>
      <c r="G30" s="420" t="s">
        <v>563</v>
      </c>
    </row>
    <row r="31" spans="1:7" ht="12.75">
      <c r="A31" s="60">
        <v>2</v>
      </c>
      <c r="B31" s="60">
        <v>3</v>
      </c>
      <c r="C31" s="60">
        <v>1</v>
      </c>
      <c r="D31" s="60"/>
      <c r="E31" s="60"/>
      <c r="F31" s="415"/>
      <c r="G31" s="227" t="s">
        <v>30</v>
      </c>
    </row>
    <row r="32" spans="1:7" ht="12.75">
      <c r="A32" s="60">
        <v>2</v>
      </c>
      <c r="B32" s="60">
        <v>3</v>
      </c>
      <c r="C32" s="60">
        <v>1</v>
      </c>
      <c r="D32" s="60">
        <v>1</v>
      </c>
      <c r="E32" s="60"/>
      <c r="F32" s="415"/>
      <c r="G32" s="227" t="s">
        <v>572</v>
      </c>
    </row>
    <row r="33" spans="1:7" ht="12.75">
      <c r="A33" s="60">
        <v>2</v>
      </c>
      <c r="B33" s="60">
        <v>3</v>
      </c>
      <c r="C33" s="60">
        <v>1</v>
      </c>
      <c r="D33" s="60">
        <v>1</v>
      </c>
      <c r="E33" s="60">
        <v>1</v>
      </c>
      <c r="F33" s="415"/>
      <c r="G33" s="227" t="s">
        <v>572</v>
      </c>
    </row>
    <row r="34" spans="1:7" ht="12.75">
      <c r="A34" s="61">
        <v>2</v>
      </c>
      <c r="B34" s="61">
        <v>3</v>
      </c>
      <c r="C34" s="61">
        <v>1</v>
      </c>
      <c r="D34" s="61">
        <v>1</v>
      </c>
      <c r="E34" s="61">
        <v>1</v>
      </c>
      <c r="F34" s="417">
        <v>1</v>
      </c>
      <c r="G34" s="61" t="s">
        <v>10</v>
      </c>
    </row>
    <row r="35" spans="1:7" ht="12.75">
      <c r="A35" s="61">
        <v>2</v>
      </c>
      <c r="B35" s="61">
        <v>3</v>
      </c>
      <c r="C35" s="61">
        <v>1</v>
      </c>
      <c r="D35" s="61">
        <v>1</v>
      </c>
      <c r="E35" s="61">
        <v>1</v>
      </c>
      <c r="F35" s="417">
        <v>2</v>
      </c>
      <c r="G35" s="61" t="s">
        <v>4</v>
      </c>
    </row>
    <row r="36" spans="1:7" ht="12.75">
      <c r="A36" s="61">
        <v>2</v>
      </c>
      <c r="B36" s="61">
        <v>3</v>
      </c>
      <c r="C36" s="61">
        <v>1</v>
      </c>
      <c r="D36" s="61">
        <v>1</v>
      </c>
      <c r="E36" s="61">
        <v>1</v>
      </c>
      <c r="F36" s="417">
        <v>3</v>
      </c>
      <c r="G36" s="61" t="s">
        <v>91</v>
      </c>
    </row>
    <row r="37" spans="1:7" ht="25.5">
      <c r="A37" s="60">
        <v>2</v>
      </c>
      <c r="B37" s="60">
        <v>3</v>
      </c>
      <c r="C37" s="60">
        <v>1</v>
      </c>
      <c r="D37" s="60">
        <v>2</v>
      </c>
      <c r="E37" s="60"/>
      <c r="F37" s="415"/>
      <c r="G37" s="227" t="s">
        <v>573</v>
      </c>
    </row>
    <row r="38" spans="1:7" ht="25.5">
      <c r="A38" s="60">
        <v>2</v>
      </c>
      <c r="B38" s="60">
        <v>3</v>
      </c>
      <c r="C38" s="60">
        <v>1</v>
      </c>
      <c r="D38" s="60">
        <v>2</v>
      </c>
      <c r="E38" s="60">
        <v>1</v>
      </c>
      <c r="F38" s="415"/>
      <c r="G38" s="227" t="s">
        <v>573</v>
      </c>
    </row>
    <row r="39" spans="1:7" ht="12.75">
      <c r="A39" s="61">
        <v>2</v>
      </c>
      <c r="B39" s="61">
        <v>3</v>
      </c>
      <c r="C39" s="61">
        <v>1</v>
      </c>
      <c r="D39" s="61">
        <v>2</v>
      </c>
      <c r="E39" s="61">
        <v>1</v>
      </c>
      <c r="F39" s="417">
        <v>1</v>
      </c>
      <c r="G39" s="61" t="s">
        <v>10</v>
      </c>
    </row>
    <row r="40" spans="1:7" ht="12.75">
      <c r="A40" s="61">
        <v>2</v>
      </c>
      <c r="B40" s="61">
        <v>3</v>
      </c>
      <c r="C40" s="61">
        <v>1</v>
      </c>
      <c r="D40" s="61">
        <v>2</v>
      </c>
      <c r="E40" s="61">
        <v>1</v>
      </c>
      <c r="F40" s="417">
        <v>2</v>
      </c>
      <c r="G40" s="61" t="s">
        <v>4</v>
      </c>
    </row>
    <row r="41" spans="1:7" ht="12.75">
      <c r="A41" s="61">
        <v>2</v>
      </c>
      <c r="B41" s="61">
        <v>3</v>
      </c>
      <c r="C41" s="61">
        <v>1</v>
      </c>
      <c r="D41" s="61">
        <v>2</v>
      </c>
      <c r="E41" s="61">
        <v>1</v>
      </c>
      <c r="F41" s="417">
        <v>3</v>
      </c>
      <c r="G41" s="283" t="s">
        <v>91</v>
      </c>
    </row>
    <row r="42" spans="1:7" ht="12.75">
      <c r="A42" s="60">
        <v>2</v>
      </c>
      <c r="B42" s="60">
        <v>3</v>
      </c>
      <c r="C42" s="60">
        <v>1</v>
      </c>
      <c r="D42" s="60">
        <v>3</v>
      </c>
      <c r="E42" s="60"/>
      <c r="F42" s="415"/>
      <c r="G42" s="227" t="s">
        <v>577</v>
      </c>
    </row>
    <row r="43" spans="1:7" ht="12.75">
      <c r="A43" s="60">
        <v>2</v>
      </c>
      <c r="B43" s="60">
        <v>3</v>
      </c>
      <c r="C43" s="60">
        <v>1</v>
      </c>
      <c r="D43" s="60">
        <v>3</v>
      </c>
      <c r="E43" s="60">
        <v>1</v>
      </c>
      <c r="F43" s="415"/>
      <c r="G43" s="227" t="s">
        <v>578</v>
      </c>
    </row>
    <row r="44" spans="1:7" ht="12.75">
      <c r="A44" s="61">
        <v>2</v>
      </c>
      <c r="B44" s="61">
        <v>3</v>
      </c>
      <c r="C44" s="61">
        <v>1</v>
      </c>
      <c r="D44" s="61">
        <v>3</v>
      </c>
      <c r="E44" s="61">
        <v>1</v>
      </c>
      <c r="F44" s="417">
        <v>1</v>
      </c>
      <c r="G44" s="283" t="s">
        <v>574</v>
      </c>
    </row>
    <row r="45" spans="1:7" ht="12.75">
      <c r="A45" s="61">
        <v>2</v>
      </c>
      <c r="B45" s="61">
        <v>3</v>
      </c>
      <c r="C45" s="61">
        <v>1</v>
      </c>
      <c r="D45" s="61">
        <v>3</v>
      </c>
      <c r="E45" s="61">
        <v>1</v>
      </c>
      <c r="F45" s="417">
        <v>2</v>
      </c>
      <c r="G45" s="283" t="s">
        <v>575</v>
      </c>
    </row>
    <row r="46" spans="1:7" ht="12.75">
      <c r="A46" s="61">
        <v>2</v>
      </c>
      <c r="B46" s="61">
        <v>3</v>
      </c>
      <c r="C46" s="61">
        <v>1</v>
      </c>
      <c r="D46" s="61">
        <v>3</v>
      </c>
      <c r="E46" s="61">
        <v>1</v>
      </c>
      <c r="F46" s="417">
        <v>3</v>
      </c>
      <c r="G46" s="283" t="s">
        <v>576</v>
      </c>
    </row>
    <row r="47" spans="1:7" ht="12.75">
      <c r="A47" s="61">
        <v>2</v>
      </c>
      <c r="B47" s="61">
        <v>3</v>
      </c>
      <c r="C47" s="61">
        <v>2</v>
      </c>
      <c r="D47" s="61"/>
      <c r="E47" s="61"/>
      <c r="F47" s="417"/>
      <c r="G47" s="283" t="s">
        <v>676</v>
      </c>
    </row>
    <row r="48" spans="1:7" ht="12.75">
      <c r="A48" s="61">
        <v>2</v>
      </c>
      <c r="B48" s="61">
        <v>3</v>
      </c>
      <c r="C48" s="61">
        <v>2</v>
      </c>
      <c r="D48" s="61">
        <v>1</v>
      </c>
      <c r="E48" s="61"/>
      <c r="F48" s="417"/>
      <c r="G48" s="283" t="s">
        <v>676</v>
      </c>
    </row>
    <row r="49" spans="1:7" ht="12.75">
      <c r="A49" s="61">
        <v>2</v>
      </c>
      <c r="B49" s="61">
        <v>3</v>
      </c>
      <c r="C49" s="61">
        <v>2</v>
      </c>
      <c r="D49" s="61">
        <v>1</v>
      </c>
      <c r="E49" s="61">
        <v>1</v>
      </c>
      <c r="F49" s="417"/>
      <c r="G49" s="283" t="s">
        <v>676</v>
      </c>
    </row>
    <row r="50" spans="1:7" ht="12.75">
      <c r="A50" s="61">
        <v>2</v>
      </c>
      <c r="B50" s="61">
        <v>3</v>
      </c>
      <c r="C50" s="61">
        <v>2</v>
      </c>
      <c r="D50" s="61">
        <v>1</v>
      </c>
      <c r="E50" s="61">
        <v>1</v>
      </c>
      <c r="F50" s="417">
        <v>1</v>
      </c>
      <c r="G50" s="283" t="s">
        <v>676</v>
      </c>
    </row>
    <row r="51" spans="1:7" ht="12.75">
      <c r="A51" s="421">
        <v>2</v>
      </c>
      <c r="B51" s="421">
        <v>4</v>
      </c>
      <c r="C51" s="421"/>
      <c r="D51" s="421"/>
      <c r="E51" s="421"/>
      <c r="F51" s="422"/>
      <c r="G51" s="421" t="s">
        <v>36</v>
      </c>
    </row>
    <row r="52" spans="1:7" ht="12.75">
      <c r="A52" s="60">
        <v>2</v>
      </c>
      <c r="B52" s="60">
        <v>4</v>
      </c>
      <c r="C52" s="60">
        <v>1</v>
      </c>
      <c r="D52" s="60"/>
      <c r="E52" s="60"/>
      <c r="F52" s="415"/>
      <c r="G52" s="227" t="s">
        <v>94</v>
      </c>
    </row>
    <row r="53" spans="1:7" ht="12.75">
      <c r="A53" s="60">
        <v>2</v>
      </c>
      <c r="B53" s="60">
        <v>4</v>
      </c>
      <c r="C53" s="60">
        <v>1</v>
      </c>
      <c r="D53" s="60">
        <v>1</v>
      </c>
      <c r="E53" s="60"/>
      <c r="F53" s="415"/>
      <c r="G53" s="60" t="s">
        <v>94</v>
      </c>
    </row>
    <row r="54" spans="1:7" ht="12.75">
      <c r="A54" s="60">
        <v>2</v>
      </c>
      <c r="B54" s="60">
        <v>4</v>
      </c>
      <c r="C54" s="60">
        <v>1</v>
      </c>
      <c r="D54" s="60">
        <v>1</v>
      </c>
      <c r="E54" s="60">
        <v>1</v>
      </c>
      <c r="F54" s="415"/>
      <c r="G54" s="60" t="s">
        <v>94</v>
      </c>
    </row>
    <row r="55" spans="1:7" ht="12.75">
      <c r="A55" s="61">
        <v>2</v>
      </c>
      <c r="B55" s="61">
        <v>4</v>
      </c>
      <c r="C55" s="61">
        <v>1</v>
      </c>
      <c r="D55" s="61">
        <v>1</v>
      </c>
      <c r="E55" s="61">
        <v>1</v>
      </c>
      <c r="F55" s="417">
        <v>1</v>
      </c>
      <c r="G55" s="61" t="s">
        <v>37</v>
      </c>
    </row>
    <row r="56" spans="1:7" ht="12.75">
      <c r="A56" s="61">
        <v>2</v>
      </c>
      <c r="B56" s="61">
        <v>4</v>
      </c>
      <c r="C56" s="61">
        <v>1</v>
      </c>
      <c r="D56" s="61">
        <v>1</v>
      </c>
      <c r="E56" s="61">
        <v>1</v>
      </c>
      <c r="F56" s="417">
        <v>2</v>
      </c>
      <c r="G56" s="61" t="s">
        <v>38</v>
      </c>
    </row>
    <row r="57" spans="1:7" ht="12.75">
      <c r="A57" s="61">
        <v>2</v>
      </c>
      <c r="B57" s="61">
        <v>4</v>
      </c>
      <c r="C57" s="61">
        <v>1</v>
      </c>
      <c r="D57" s="61">
        <v>1</v>
      </c>
      <c r="E57" s="61">
        <v>1</v>
      </c>
      <c r="F57" s="417">
        <v>3</v>
      </c>
      <c r="G57" s="61" t="s">
        <v>39</v>
      </c>
    </row>
    <row r="58" spans="1:7" ht="12.75">
      <c r="A58" s="421">
        <v>2</v>
      </c>
      <c r="B58" s="421">
        <v>5</v>
      </c>
      <c r="C58" s="421"/>
      <c r="D58" s="421"/>
      <c r="E58" s="421"/>
      <c r="F58" s="422"/>
      <c r="G58" s="421" t="s">
        <v>40</v>
      </c>
    </row>
    <row r="59" spans="1:7" ht="12.75">
      <c r="A59" s="60">
        <v>2</v>
      </c>
      <c r="B59" s="60">
        <v>5</v>
      </c>
      <c r="C59" s="60">
        <v>1</v>
      </c>
      <c r="D59" s="60"/>
      <c r="E59" s="60"/>
      <c r="F59" s="415"/>
      <c r="G59" s="227" t="s">
        <v>95</v>
      </c>
    </row>
    <row r="60" spans="1:7" ht="12.75">
      <c r="A60" s="60">
        <v>2</v>
      </c>
      <c r="B60" s="60">
        <v>5</v>
      </c>
      <c r="C60" s="60">
        <v>1</v>
      </c>
      <c r="D60" s="60">
        <v>1</v>
      </c>
      <c r="E60" s="60"/>
      <c r="F60" s="415"/>
      <c r="G60" s="60" t="s">
        <v>95</v>
      </c>
    </row>
    <row r="61" spans="1:7" ht="12.75">
      <c r="A61" s="60">
        <v>2</v>
      </c>
      <c r="B61" s="60">
        <v>5</v>
      </c>
      <c r="C61" s="60">
        <v>1</v>
      </c>
      <c r="D61" s="60">
        <v>1</v>
      </c>
      <c r="E61" s="60">
        <v>1</v>
      </c>
      <c r="F61" s="415"/>
      <c r="G61" s="60" t="s">
        <v>95</v>
      </c>
    </row>
    <row r="62" spans="1:7" ht="12.75">
      <c r="A62" s="60">
        <v>2</v>
      </c>
      <c r="B62" s="60">
        <v>5</v>
      </c>
      <c r="C62" s="60">
        <v>1</v>
      </c>
      <c r="D62" s="60">
        <v>1</v>
      </c>
      <c r="E62" s="60">
        <v>1</v>
      </c>
      <c r="F62" s="415">
        <v>1</v>
      </c>
      <c r="G62" s="227" t="s">
        <v>579</v>
      </c>
    </row>
    <row r="63" spans="1:7" ht="12.75">
      <c r="A63" s="61">
        <v>2</v>
      </c>
      <c r="B63" s="61">
        <v>5</v>
      </c>
      <c r="C63" s="61">
        <v>1</v>
      </c>
      <c r="D63" s="61">
        <v>1</v>
      </c>
      <c r="E63" s="61">
        <v>1</v>
      </c>
      <c r="F63" s="417">
        <v>2</v>
      </c>
      <c r="G63" s="283" t="s">
        <v>564</v>
      </c>
    </row>
    <row r="64" spans="1:7" ht="12.75">
      <c r="A64" s="60">
        <v>2</v>
      </c>
      <c r="B64" s="60">
        <v>5</v>
      </c>
      <c r="C64" s="60">
        <v>2</v>
      </c>
      <c r="D64" s="60"/>
      <c r="E64" s="60"/>
      <c r="F64" s="415"/>
      <c r="G64" s="227" t="s">
        <v>96</v>
      </c>
    </row>
    <row r="65" spans="1:7" ht="12.75">
      <c r="A65" s="60">
        <v>2</v>
      </c>
      <c r="B65" s="60">
        <v>5</v>
      </c>
      <c r="C65" s="60">
        <v>2</v>
      </c>
      <c r="D65" s="60">
        <v>1</v>
      </c>
      <c r="E65" s="60"/>
      <c r="F65" s="415"/>
      <c r="G65" s="60" t="s">
        <v>96</v>
      </c>
    </row>
    <row r="66" spans="1:7" ht="12.75">
      <c r="A66" s="60">
        <v>2</v>
      </c>
      <c r="B66" s="60">
        <v>5</v>
      </c>
      <c r="C66" s="60">
        <v>2</v>
      </c>
      <c r="D66" s="60">
        <v>1</v>
      </c>
      <c r="E66" s="60">
        <v>1</v>
      </c>
      <c r="F66" s="415"/>
      <c r="G66" s="60" t="s">
        <v>96</v>
      </c>
    </row>
    <row r="67" spans="1:7" ht="25.5">
      <c r="A67" s="61">
        <v>2</v>
      </c>
      <c r="B67" s="61">
        <v>5</v>
      </c>
      <c r="C67" s="61">
        <v>2</v>
      </c>
      <c r="D67" s="61">
        <v>1</v>
      </c>
      <c r="E67" s="61">
        <v>1</v>
      </c>
      <c r="F67" s="417">
        <v>1</v>
      </c>
      <c r="G67" s="283" t="s">
        <v>580</v>
      </c>
    </row>
    <row r="68" spans="1:7" ht="12.75">
      <c r="A68" s="61">
        <v>2</v>
      </c>
      <c r="B68" s="61">
        <v>5</v>
      </c>
      <c r="C68" s="61">
        <v>2</v>
      </c>
      <c r="D68" s="61">
        <v>1</v>
      </c>
      <c r="E68" s="61">
        <v>1</v>
      </c>
      <c r="F68" s="417">
        <v>2</v>
      </c>
      <c r="G68" s="283" t="s">
        <v>581</v>
      </c>
    </row>
    <row r="69" spans="1:7" ht="12.75">
      <c r="A69" s="60">
        <v>2</v>
      </c>
      <c r="B69" s="60">
        <v>5</v>
      </c>
      <c r="C69" s="60">
        <v>3</v>
      </c>
      <c r="D69" s="60"/>
      <c r="E69" s="60"/>
      <c r="F69" s="415"/>
      <c r="G69" s="227" t="s">
        <v>582</v>
      </c>
    </row>
    <row r="70" spans="1:7" ht="25.5">
      <c r="A70" s="60">
        <v>2</v>
      </c>
      <c r="B70" s="60">
        <v>5</v>
      </c>
      <c r="C70" s="60">
        <v>3</v>
      </c>
      <c r="D70" s="60">
        <v>1</v>
      </c>
      <c r="E70" s="60"/>
      <c r="F70" s="415"/>
      <c r="G70" s="227" t="s">
        <v>583</v>
      </c>
    </row>
    <row r="71" spans="1:7" ht="25.5">
      <c r="A71" s="60">
        <v>2</v>
      </c>
      <c r="B71" s="60">
        <v>5</v>
      </c>
      <c r="C71" s="60">
        <v>3</v>
      </c>
      <c r="D71" s="60">
        <v>1</v>
      </c>
      <c r="E71" s="60">
        <v>1</v>
      </c>
      <c r="F71" s="415"/>
      <c r="G71" s="227" t="s">
        <v>583</v>
      </c>
    </row>
    <row r="72" spans="1:7" ht="25.5">
      <c r="A72" s="61">
        <v>2</v>
      </c>
      <c r="B72" s="61">
        <v>5</v>
      </c>
      <c r="C72" s="61">
        <v>3</v>
      </c>
      <c r="D72" s="61">
        <v>1</v>
      </c>
      <c r="E72" s="61">
        <v>1</v>
      </c>
      <c r="F72" s="417">
        <v>1</v>
      </c>
      <c r="G72" s="283" t="s">
        <v>583</v>
      </c>
    </row>
    <row r="73" spans="1:7" ht="12.75">
      <c r="A73" s="61">
        <v>2</v>
      </c>
      <c r="B73" s="61">
        <v>5</v>
      </c>
      <c r="C73" s="61">
        <v>3</v>
      </c>
      <c r="D73" s="61">
        <v>1</v>
      </c>
      <c r="E73" s="61">
        <v>1</v>
      </c>
      <c r="F73" s="417">
        <v>2</v>
      </c>
      <c r="G73" s="283" t="s">
        <v>565</v>
      </c>
    </row>
    <row r="74" spans="1:7" ht="25.5">
      <c r="A74" s="283">
        <v>2</v>
      </c>
      <c r="B74" s="283">
        <v>5</v>
      </c>
      <c r="C74" s="283">
        <v>3</v>
      </c>
      <c r="D74" s="283">
        <v>2</v>
      </c>
      <c r="E74" s="283"/>
      <c r="F74" s="419"/>
      <c r="G74" s="283" t="s">
        <v>212</v>
      </c>
    </row>
    <row r="75" spans="1:7" ht="25.5">
      <c r="A75" s="283">
        <v>2</v>
      </c>
      <c r="B75" s="283">
        <v>5</v>
      </c>
      <c r="C75" s="283">
        <v>3</v>
      </c>
      <c r="D75" s="283">
        <v>2</v>
      </c>
      <c r="E75" s="283">
        <v>1</v>
      </c>
      <c r="F75" s="419"/>
      <c r="G75" s="283" t="s">
        <v>212</v>
      </c>
    </row>
    <row r="76" spans="1:7" ht="25.5">
      <c r="A76" s="283">
        <v>2</v>
      </c>
      <c r="B76" s="283">
        <v>5</v>
      </c>
      <c r="C76" s="283">
        <v>3</v>
      </c>
      <c r="D76" s="283">
        <v>2</v>
      </c>
      <c r="E76" s="283">
        <v>1</v>
      </c>
      <c r="F76" s="419">
        <v>1</v>
      </c>
      <c r="G76" s="283" t="s">
        <v>212</v>
      </c>
    </row>
    <row r="77" spans="1:7" ht="12.75">
      <c r="A77" s="283">
        <v>2</v>
      </c>
      <c r="B77" s="283">
        <v>5</v>
      </c>
      <c r="C77" s="283">
        <v>3</v>
      </c>
      <c r="D77" s="283">
        <v>2</v>
      </c>
      <c r="E77" s="283">
        <v>1</v>
      </c>
      <c r="F77" s="419">
        <v>2</v>
      </c>
      <c r="G77" s="283" t="s">
        <v>213</v>
      </c>
    </row>
    <row r="78" spans="1:7" ht="12.75">
      <c r="A78" s="421">
        <v>2</v>
      </c>
      <c r="B78" s="421">
        <v>6</v>
      </c>
      <c r="C78" s="421"/>
      <c r="D78" s="421"/>
      <c r="E78" s="421"/>
      <c r="F78" s="422"/>
      <c r="G78" s="420" t="s">
        <v>43</v>
      </c>
    </row>
    <row r="79" spans="1:7" ht="12.75">
      <c r="A79" s="60">
        <v>2</v>
      </c>
      <c r="B79" s="60">
        <v>6</v>
      </c>
      <c r="C79" s="60">
        <v>1</v>
      </c>
      <c r="D79" s="60"/>
      <c r="E79" s="60"/>
      <c r="F79" s="415"/>
      <c r="G79" s="227" t="s">
        <v>98</v>
      </c>
    </row>
    <row r="80" spans="1:7" ht="12.75">
      <c r="A80" s="60">
        <v>2</v>
      </c>
      <c r="B80" s="60">
        <v>6</v>
      </c>
      <c r="C80" s="60">
        <v>1</v>
      </c>
      <c r="D80" s="60">
        <v>1</v>
      </c>
      <c r="E80" s="60"/>
      <c r="F80" s="415"/>
      <c r="G80" s="60" t="s">
        <v>98</v>
      </c>
    </row>
    <row r="81" spans="1:7" ht="12.75">
      <c r="A81" s="60">
        <v>2</v>
      </c>
      <c r="B81" s="60">
        <v>6</v>
      </c>
      <c r="C81" s="60">
        <v>1</v>
      </c>
      <c r="D81" s="60">
        <v>1</v>
      </c>
      <c r="E81" s="60">
        <v>1</v>
      </c>
      <c r="F81" s="415"/>
      <c r="G81" s="60" t="s">
        <v>98</v>
      </c>
    </row>
    <row r="82" spans="1:7" ht="12.75">
      <c r="A82" s="60">
        <v>2</v>
      </c>
      <c r="B82" s="60">
        <v>6</v>
      </c>
      <c r="C82" s="60">
        <v>1</v>
      </c>
      <c r="D82" s="60">
        <v>1</v>
      </c>
      <c r="E82" s="60">
        <v>1</v>
      </c>
      <c r="F82" s="415">
        <v>1</v>
      </c>
      <c r="G82" s="60" t="s">
        <v>44</v>
      </c>
    </row>
    <row r="83" spans="1:7" ht="12.75">
      <c r="A83" s="60">
        <v>2</v>
      </c>
      <c r="B83" s="60">
        <v>6</v>
      </c>
      <c r="C83" s="60">
        <v>1</v>
      </c>
      <c r="D83" s="60">
        <v>1</v>
      </c>
      <c r="E83" s="60">
        <v>1</v>
      </c>
      <c r="F83" s="415">
        <v>2</v>
      </c>
      <c r="G83" s="60" t="s">
        <v>99</v>
      </c>
    </row>
    <row r="84" spans="1:7" ht="12.75">
      <c r="A84" s="60">
        <v>2</v>
      </c>
      <c r="B84" s="60">
        <v>6</v>
      </c>
      <c r="C84" s="60">
        <v>2</v>
      </c>
      <c r="D84" s="60"/>
      <c r="E84" s="60"/>
      <c r="F84" s="415"/>
      <c r="G84" s="227" t="s">
        <v>677</v>
      </c>
    </row>
    <row r="85" spans="1:7" ht="12.75">
      <c r="A85" s="60">
        <v>2</v>
      </c>
      <c r="B85" s="60">
        <v>6</v>
      </c>
      <c r="C85" s="60">
        <v>2</v>
      </c>
      <c r="D85" s="60">
        <v>1</v>
      </c>
      <c r="E85" s="60"/>
      <c r="F85" s="415"/>
      <c r="G85" s="227" t="s">
        <v>677</v>
      </c>
    </row>
    <row r="86" spans="1:7" ht="12.75">
      <c r="A86" s="60">
        <v>2</v>
      </c>
      <c r="B86" s="60">
        <v>6</v>
      </c>
      <c r="C86" s="60">
        <v>2</v>
      </c>
      <c r="D86" s="60">
        <v>1</v>
      </c>
      <c r="E86" s="60">
        <v>1</v>
      </c>
      <c r="F86" s="415"/>
      <c r="G86" s="227" t="s">
        <v>677</v>
      </c>
    </row>
    <row r="87" spans="1:7" ht="12.75">
      <c r="A87" s="60">
        <v>2</v>
      </c>
      <c r="B87" s="60">
        <v>6</v>
      </c>
      <c r="C87" s="60">
        <v>2</v>
      </c>
      <c r="D87" s="60">
        <v>1</v>
      </c>
      <c r="E87" s="60">
        <v>1</v>
      </c>
      <c r="F87" s="415">
        <v>1</v>
      </c>
      <c r="G87" s="227" t="s">
        <v>677</v>
      </c>
    </row>
    <row r="88" spans="1:7" ht="12.75">
      <c r="A88" s="60">
        <v>2</v>
      </c>
      <c r="B88" s="60">
        <v>6</v>
      </c>
      <c r="C88" s="60">
        <v>3</v>
      </c>
      <c r="D88" s="60"/>
      <c r="E88" s="60"/>
      <c r="F88" s="415"/>
      <c r="G88" s="227" t="s">
        <v>45</v>
      </c>
    </row>
    <row r="89" spans="1:7" ht="12.75">
      <c r="A89" s="60">
        <v>2</v>
      </c>
      <c r="B89" s="60">
        <v>6</v>
      </c>
      <c r="C89" s="60">
        <v>3</v>
      </c>
      <c r="D89" s="60">
        <v>1</v>
      </c>
      <c r="E89" s="60"/>
      <c r="F89" s="415"/>
      <c r="G89" s="60" t="s">
        <v>45</v>
      </c>
    </row>
    <row r="90" spans="1:7" ht="12.75">
      <c r="A90" s="60">
        <v>2</v>
      </c>
      <c r="B90" s="60">
        <v>6</v>
      </c>
      <c r="C90" s="60">
        <v>3</v>
      </c>
      <c r="D90" s="60">
        <v>1</v>
      </c>
      <c r="E90" s="60">
        <v>1</v>
      </c>
      <c r="F90" s="415"/>
      <c r="G90" s="60" t="s">
        <v>45</v>
      </c>
    </row>
    <row r="91" spans="1:7" ht="12.75">
      <c r="A91" s="60">
        <v>2</v>
      </c>
      <c r="B91" s="60">
        <v>6</v>
      </c>
      <c r="C91" s="60">
        <v>3</v>
      </c>
      <c r="D91" s="60">
        <v>1</v>
      </c>
      <c r="E91" s="60">
        <v>1</v>
      </c>
      <c r="F91" s="415">
        <v>1</v>
      </c>
      <c r="G91" s="60" t="s">
        <v>45</v>
      </c>
    </row>
    <row r="92" spans="1:7" ht="12.75">
      <c r="A92" s="60">
        <v>2</v>
      </c>
      <c r="B92" s="60">
        <v>6</v>
      </c>
      <c r="C92" s="60">
        <v>4</v>
      </c>
      <c r="D92" s="60"/>
      <c r="E92" s="60"/>
      <c r="F92" s="415"/>
      <c r="G92" s="227" t="s">
        <v>46</v>
      </c>
    </row>
    <row r="93" spans="1:7" ht="12.75">
      <c r="A93" s="60">
        <v>2</v>
      </c>
      <c r="B93" s="60">
        <v>6</v>
      </c>
      <c r="C93" s="60">
        <v>4</v>
      </c>
      <c r="D93" s="60">
        <v>1</v>
      </c>
      <c r="E93" s="60"/>
      <c r="F93" s="415"/>
      <c r="G93" s="60" t="s">
        <v>46</v>
      </c>
    </row>
    <row r="94" spans="1:7" ht="12.75">
      <c r="A94" s="60">
        <v>2</v>
      </c>
      <c r="B94" s="60">
        <v>6</v>
      </c>
      <c r="C94" s="60">
        <v>4</v>
      </c>
      <c r="D94" s="60">
        <v>1</v>
      </c>
      <c r="E94" s="60">
        <v>1</v>
      </c>
      <c r="F94" s="415"/>
      <c r="G94" s="60" t="s">
        <v>46</v>
      </c>
    </row>
    <row r="95" spans="1:7" ht="12.75">
      <c r="A95" s="60">
        <v>2</v>
      </c>
      <c r="B95" s="60">
        <v>6</v>
      </c>
      <c r="C95" s="60">
        <v>4</v>
      </c>
      <c r="D95" s="60">
        <v>1</v>
      </c>
      <c r="E95" s="60">
        <v>1</v>
      </c>
      <c r="F95" s="415">
        <v>1</v>
      </c>
      <c r="G95" s="60" t="s">
        <v>46</v>
      </c>
    </row>
    <row r="96" spans="1:7" ht="25.5">
      <c r="A96" s="60">
        <v>2</v>
      </c>
      <c r="B96" s="60">
        <v>6</v>
      </c>
      <c r="C96" s="60">
        <v>5</v>
      </c>
      <c r="D96" s="60"/>
      <c r="E96" s="60"/>
      <c r="F96" s="415"/>
      <c r="G96" s="227" t="s">
        <v>584</v>
      </c>
    </row>
    <row r="97" spans="1:7" ht="25.5">
      <c r="A97" s="60">
        <v>2</v>
      </c>
      <c r="B97" s="60">
        <v>6</v>
      </c>
      <c r="C97" s="60">
        <v>5</v>
      </c>
      <c r="D97" s="60">
        <v>1</v>
      </c>
      <c r="E97" s="60"/>
      <c r="F97" s="415"/>
      <c r="G97" s="227" t="s">
        <v>585</v>
      </c>
    </row>
    <row r="98" spans="1:7" ht="25.5">
      <c r="A98" s="60">
        <v>2</v>
      </c>
      <c r="B98" s="60">
        <v>6</v>
      </c>
      <c r="C98" s="60">
        <v>5</v>
      </c>
      <c r="D98" s="60">
        <v>1</v>
      </c>
      <c r="E98" s="60">
        <v>1</v>
      </c>
      <c r="F98" s="415"/>
      <c r="G98" s="227" t="s">
        <v>584</v>
      </c>
    </row>
    <row r="99" spans="1:7" ht="25.5">
      <c r="A99" s="60">
        <v>2</v>
      </c>
      <c r="B99" s="60">
        <v>6</v>
      </c>
      <c r="C99" s="60">
        <v>5</v>
      </c>
      <c r="D99" s="60">
        <v>1</v>
      </c>
      <c r="E99" s="60">
        <v>1</v>
      </c>
      <c r="F99" s="415">
        <v>1</v>
      </c>
      <c r="G99" s="227" t="s">
        <v>586</v>
      </c>
    </row>
    <row r="100" spans="1:7" ht="12.75">
      <c r="A100" s="421">
        <v>2</v>
      </c>
      <c r="B100" s="421">
        <v>7</v>
      </c>
      <c r="C100" s="421"/>
      <c r="D100" s="421"/>
      <c r="E100" s="421"/>
      <c r="F100" s="422"/>
      <c r="G100" s="421" t="s">
        <v>102</v>
      </c>
    </row>
    <row r="101" spans="1:7" ht="12.75">
      <c r="A101" s="60">
        <v>2</v>
      </c>
      <c r="B101" s="60">
        <v>7</v>
      </c>
      <c r="C101" s="60">
        <v>1</v>
      </c>
      <c r="D101" s="60"/>
      <c r="E101" s="60"/>
      <c r="F101" s="415"/>
      <c r="G101" s="227" t="s">
        <v>103</v>
      </c>
    </row>
    <row r="102" spans="1:7" ht="12.75">
      <c r="A102" s="60">
        <v>2</v>
      </c>
      <c r="B102" s="60">
        <v>7</v>
      </c>
      <c r="C102" s="60">
        <v>1</v>
      </c>
      <c r="D102" s="60">
        <v>1</v>
      </c>
      <c r="E102" s="60"/>
      <c r="F102" s="415"/>
      <c r="G102" s="60" t="s">
        <v>103</v>
      </c>
    </row>
    <row r="103" spans="1:7" ht="12.75">
      <c r="A103" s="60">
        <v>2</v>
      </c>
      <c r="B103" s="60">
        <v>7</v>
      </c>
      <c r="C103" s="60">
        <v>1</v>
      </c>
      <c r="D103" s="60">
        <v>1</v>
      </c>
      <c r="E103" s="60">
        <v>1</v>
      </c>
      <c r="F103" s="415"/>
      <c r="G103" s="60" t="s">
        <v>103</v>
      </c>
    </row>
    <row r="104" spans="1:7" ht="12.75">
      <c r="A104" s="60">
        <v>2</v>
      </c>
      <c r="B104" s="60">
        <v>7</v>
      </c>
      <c r="C104" s="60">
        <v>1</v>
      </c>
      <c r="D104" s="60">
        <v>1</v>
      </c>
      <c r="E104" s="60">
        <v>1</v>
      </c>
      <c r="F104" s="415">
        <v>1</v>
      </c>
      <c r="G104" s="60" t="s">
        <v>104</v>
      </c>
    </row>
    <row r="105" spans="1:7" ht="12.75">
      <c r="A105" s="60">
        <v>2</v>
      </c>
      <c r="B105" s="60">
        <v>7</v>
      </c>
      <c r="C105" s="60">
        <v>1</v>
      </c>
      <c r="D105" s="60">
        <v>1</v>
      </c>
      <c r="E105" s="60">
        <v>1</v>
      </c>
      <c r="F105" s="415">
        <v>2</v>
      </c>
      <c r="G105" s="60" t="s">
        <v>105</v>
      </c>
    </row>
    <row r="106" spans="1:7" ht="12.75">
      <c r="A106" s="60">
        <v>2</v>
      </c>
      <c r="B106" s="60">
        <v>7</v>
      </c>
      <c r="C106" s="60">
        <v>2</v>
      </c>
      <c r="D106" s="60"/>
      <c r="E106" s="60"/>
      <c r="F106" s="415"/>
      <c r="G106" s="227" t="s">
        <v>652</v>
      </c>
    </row>
    <row r="107" spans="1:7" ht="12.75">
      <c r="A107" s="60">
        <v>2</v>
      </c>
      <c r="B107" s="60">
        <v>7</v>
      </c>
      <c r="C107" s="60">
        <v>2</v>
      </c>
      <c r="D107" s="60">
        <v>1</v>
      </c>
      <c r="E107" s="60"/>
      <c r="F107" s="415"/>
      <c r="G107" s="60" t="s">
        <v>47</v>
      </c>
    </row>
    <row r="108" spans="1:7" ht="12.75">
      <c r="A108" s="60">
        <v>2</v>
      </c>
      <c r="B108" s="60">
        <v>7</v>
      </c>
      <c r="C108" s="60">
        <v>2</v>
      </c>
      <c r="D108" s="60">
        <v>1</v>
      </c>
      <c r="E108" s="60">
        <v>1</v>
      </c>
      <c r="F108" s="415"/>
      <c r="G108" s="60" t="s">
        <v>47</v>
      </c>
    </row>
    <row r="109" spans="1:7" ht="12.75">
      <c r="A109" s="60">
        <v>2</v>
      </c>
      <c r="B109" s="60">
        <v>7</v>
      </c>
      <c r="C109" s="60">
        <v>2</v>
      </c>
      <c r="D109" s="60">
        <v>1</v>
      </c>
      <c r="E109" s="60">
        <v>1</v>
      </c>
      <c r="F109" s="415">
        <v>1</v>
      </c>
      <c r="G109" s="60" t="s">
        <v>106</v>
      </c>
    </row>
    <row r="110" spans="1:7" ht="12.75">
      <c r="A110" s="60">
        <v>2</v>
      </c>
      <c r="B110" s="60">
        <v>7</v>
      </c>
      <c r="C110" s="60">
        <v>2</v>
      </c>
      <c r="D110" s="60">
        <v>1</v>
      </c>
      <c r="E110" s="60">
        <v>1</v>
      </c>
      <c r="F110" s="415">
        <v>2</v>
      </c>
      <c r="G110" s="60" t="s">
        <v>107</v>
      </c>
    </row>
    <row r="111" spans="1:7" ht="12.75">
      <c r="A111" s="227">
        <v>2</v>
      </c>
      <c r="B111" s="227">
        <v>7</v>
      </c>
      <c r="C111" s="227">
        <v>2</v>
      </c>
      <c r="D111" s="227">
        <v>2</v>
      </c>
      <c r="E111" s="227"/>
      <c r="F111" s="423"/>
      <c r="G111" s="227" t="s">
        <v>215</v>
      </c>
    </row>
    <row r="112" spans="1:7" ht="12.75">
      <c r="A112" s="227">
        <v>2</v>
      </c>
      <c r="B112" s="227">
        <v>7</v>
      </c>
      <c r="C112" s="227">
        <v>2</v>
      </c>
      <c r="D112" s="227">
        <v>2</v>
      </c>
      <c r="E112" s="227">
        <v>1</v>
      </c>
      <c r="F112" s="423"/>
      <c r="G112" s="227" t="s">
        <v>215</v>
      </c>
    </row>
    <row r="113" spans="1:7" ht="12.75">
      <c r="A113" s="227">
        <v>2</v>
      </c>
      <c r="B113" s="227">
        <v>7</v>
      </c>
      <c r="C113" s="227">
        <v>2</v>
      </c>
      <c r="D113" s="227">
        <v>2</v>
      </c>
      <c r="E113" s="227">
        <v>1</v>
      </c>
      <c r="F113" s="423">
        <v>1</v>
      </c>
      <c r="G113" s="227" t="s">
        <v>215</v>
      </c>
    </row>
    <row r="114" spans="1:7" ht="12.75">
      <c r="A114" s="60">
        <v>2</v>
      </c>
      <c r="B114" s="60">
        <v>7</v>
      </c>
      <c r="C114" s="60">
        <v>3</v>
      </c>
      <c r="D114" s="60"/>
      <c r="E114" s="60"/>
      <c r="F114" s="415"/>
      <c r="G114" s="227" t="s">
        <v>108</v>
      </c>
    </row>
    <row r="115" spans="1:7" ht="12.75">
      <c r="A115" s="60">
        <v>2</v>
      </c>
      <c r="B115" s="60">
        <v>7</v>
      </c>
      <c r="C115" s="60">
        <v>3</v>
      </c>
      <c r="D115" s="60">
        <v>1</v>
      </c>
      <c r="E115" s="60"/>
      <c r="F115" s="415"/>
      <c r="G115" s="60" t="s">
        <v>108</v>
      </c>
    </row>
    <row r="116" spans="1:7" ht="12.75">
      <c r="A116" s="60">
        <v>2</v>
      </c>
      <c r="B116" s="60">
        <v>7</v>
      </c>
      <c r="C116" s="60">
        <v>3</v>
      </c>
      <c r="D116" s="60">
        <v>1</v>
      </c>
      <c r="E116" s="60">
        <v>1</v>
      </c>
      <c r="F116" s="415"/>
      <c r="G116" s="60" t="s">
        <v>108</v>
      </c>
    </row>
    <row r="117" spans="1:7" ht="12.75">
      <c r="A117" s="60">
        <v>2</v>
      </c>
      <c r="B117" s="60">
        <v>7</v>
      </c>
      <c r="C117" s="60">
        <v>3</v>
      </c>
      <c r="D117" s="60">
        <v>1</v>
      </c>
      <c r="E117" s="60">
        <v>1</v>
      </c>
      <c r="F117" s="415">
        <v>1</v>
      </c>
      <c r="G117" s="60" t="s">
        <v>109</v>
      </c>
    </row>
    <row r="118" spans="1:7" ht="12.75">
      <c r="A118" s="60">
        <v>2</v>
      </c>
      <c r="B118" s="60">
        <v>7</v>
      </c>
      <c r="C118" s="60">
        <v>3</v>
      </c>
      <c r="D118" s="60">
        <v>1</v>
      </c>
      <c r="E118" s="60">
        <v>1</v>
      </c>
      <c r="F118" s="415">
        <v>2</v>
      </c>
      <c r="G118" s="60" t="s">
        <v>110</v>
      </c>
    </row>
    <row r="119" spans="1:7" ht="12.75">
      <c r="A119" s="421">
        <v>2</v>
      </c>
      <c r="B119" s="421">
        <v>8</v>
      </c>
      <c r="C119" s="421"/>
      <c r="D119" s="421"/>
      <c r="E119" s="421"/>
      <c r="F119" s="422"/>
      <c r="G119" s="421" t="s">
        <v>48</v>
      </c>
    </row>
    <row r="120" spans="1:7" ht="12.75">
      <c r="A120" s="60">
        <v>2</v>
      </c>
      <c r="B120" s="60">
        <v>8</v>
      </c>
      <c r="C120" s="60">
        <v>1</v>
      </c>
      <c r="D120" s="60"/>
      <c r="E120" s="60"/>
      <c r="F120" s="415"/>
      <c r="G120" s="227" t="s">
        <v>48</v>
      </c>
    </row>
    <row r="121" spans="1:7" ht="12.75">
      <c r="A121" s="60">
        <v>2</v>
      </c>
      <c r="B121" s="60">
        <v>8</v>
      </c>
      <c r="C121" s="60">
        <v>1</v>
      </c>
      <c r="D121" s="60">
        <v>1</v>
      </c>
      <c r="E121" s="60"/>
      <c r="F121" s="415"/>
      <c r="G121" s="227" t="s">
        <v>587</v>
      </c>
    </row>
    <row r="122" spans="1:7" ht="12.75">
      <c r="A122" s="60">
        <v>2</v>
      </c>
      <c r="B122" s="60">
        <v>8</v>
      </c>
      <c r="C122" s="60">
        <v>1</v>
      </c>
      <c r="D122" s="60">
        <v>1</v>
      </c>
      <c r="E122" s="60">
        <v>1</v>
      </c>
      <c r="F122" s="415"/>
      <c r="G122" s="227" t="s">
        <v>587</v>
      </c>
    </row>
    <row r="123" spans="1:7" ht="12.75">
      <c r="A123" s="60">
        <v>2</v>
      </c>
      <c r="B123" s="60">
        <v>8</v>
      </c>
      <c r="C123" s="60">
        <v>1</v>
      </c>
      <c r="D123" s="60">
        <v>1</v>
      </c>
      <c r="E123" s="60">
        <v>1</v>
      </c>
      <c r="F123" s="415">
        <v>1</v>
      </c>
      <c r="G123" s="227" t="s">
        <v>49</v>
      </c>
    </row>
    <row r="124" spans="1:7" ht="12.75">
      <c r="A124" s="60">
        <v>2</v>
      </c>
      <c r="B124" s="60">
        <v>8</v>
      </c>
      <c r="C124" s="60">
        <v>1</v>
      </c>
      <c r="D124" s="60">
        <v>1</v>
      </c>
      <c r="E124" s="60">
        <v>1</v>
      </c>
      <c r="F124" s="415">
        <v>2</v>
      </c>
      <c r="G124" s="227" t="s">
        <v>588</v>
      </c>
    </row>
    <row r="125" spans="1:7" ht="12.75">
      <c r="A125" s="227">
        <v>2</v>
      </c>
      <c r="B125" s="227">
        <v>8</v>
      </c>
      <c r="C125" s="227">
        <v>1</v>
      </c>
      <c r="D125" s="227">
        <v>1</v>
      </c>
      <c r="E125" s="227">
        <v>1</v>
      </c>
      <c r="F125" s="423">
        <v>3</v>
      </c>
      <c r="G125" s="227" t="s">
        <v>218</v>
      </c>
    </row>
    <row r="126" spans="1:7" ht="12.75">
      <c r="A126" s="60">
        <v>2</v>
      </c>
      <c r="B126" s="60">
        <v>8</v>
      </c>
      <c r="C126" s="60">
        <v>1</v>
      </c>
      <c r="D126" s="60">
        <v>2</v>
      </c>
      <c r="E126" s="60"/>
      <c r="F126" s="415"/>
      <c r="G126" s="227" t="s">
        <v>566</v>
      </c>
    </row>
    <row r="127" spans="1:7" ht="12.75">
      <c r="A127" s="60">
        <v>2</v>
      </c>
      <c r="B127" s="60">
        <v>8</v>
      </c>
      <c r="C127" s="60">
        <v>1</v>
      </c>
      <c r="D127" s="60">
        <v>2</v>
      </c>
      <c r="E127" s="60">
        <v>1</v>
      </c>
      <c r="F127" s="415"/>
      <c r="G127" s="227" t="s">
        <v>566</v>
      </c>
    </row>
    <row r="128" spans="1:7" ht="12.75">
      <c r="A128" s="60">
        <v>2</v>
      </c>
      <c r="B128" s="60">
        <v>8</v>
      </c>
      <c r="C128" s="60">
        <v>1</v>
      </c>
      <c r="D128" s="60">
        <v>2</v>
      </c>
      <c r="E128" s="60">
        <v>1</v>
      </c>
      <c r="F128" s="423">
        <v>1</v>
      </c>
      <c r="G128" s="227" t="s">
        <v>566</v>
      </c>
    </row>
    <row r="129" spans="1:7" ht="25.5">
      <c r="A129" s="421">
        <v>2</v>
      </c>
      <c r="B129" s="421">
        <v>9</v>
      </c>
      <c r="C129" s="421"/>
      <c r="D129" s="421"/>
      <c r="E129" s="421"/>
      <c r="F129" s="422"/>
      <c r="G129" s="421" t="s">
        <v>679</v>
      </c>
    </row>
    <row r="130" spans="1:7" ht="25.5">
      <c r="A130" s="60">
        <v>2</v>
      </c>
      <c r="B130" s="60">
        <v>9</v>
      </c>
      <c r="C130" s="60">
        <v>1</v>
      </c>
      <c r="D130" s="60"/>
      <c r="E130" s="60"/>
      <c r="F130" s="415"/>
      <c r="G130" s="227" t="s">
        <v>678</v>
      </c>
    </row>
    <row r="131" spans="1:7" ht="25.5">
      <c r="A131" s="60">
        <v>2</v>
      </c>
      <c r="B131" s="60">
        <v>9</v>
      </c>
      <c r="C131" s="60">
        <v>1</v>
      </c>
      <c r="D131" s="60">
        <v>1</v>
      </c>
      <c r="E131" s="60"/>
      <c r="F131" s="415"/>
      <c r="G131" s="227" t="s">
        <v>653</v>
      </c>
    </row>
    <row r="132" spans="1:7" ht="25.5">
      <c r="A132" s="60">
        <v>2</v>
      </c>
      <c r="B132" s="60">
        <v>9</v>
      </c>
      <c r="C132" s="60">
        <v>1</v>
      </c>
      <c r="D132" s="60">
        <v>1</v>
      </c>
      <c r="E132" s="60">
        <v>1</v>
      </c>
      <c r="F132" s="415"/>
      <c r="G132" s="227" t="s">
        <v>653</v>
      </c>
    </row>
    <row r="133" spans="1:7" ht="25.5">
      <c r="A133" s="60">
        <v>2</v>
      </c>
      <c r="B133" s="60">
        <v>9</v>
      </c>
      <c r="C133" s="60">
        <v>1</v>
      </c>
      <c r="D133" s="60">
        <v>1</v>
      </c>
      <c r="E133" s="60">
        <v>1</v>
      </c>
      <c r="F133" s="415">
        <v>1</v>
      </c>
      <c r="G133" s="227" t="s">
        <v>653</v>
      </c>
    </row>
    <row r="134" spans="1:7" ht="25.5">
      <c r="A134" s="60">
        <v>2</v>
      </c>
      <c r="B134" s="60">
        <v>9</v>
      </c>
      <c r="C134" s="60">
        <v>2</v>
      </c>
      <c r="D134" s="60"/>
      <c r="E134" s="60"/>
      <c r="F134" s="415"/>
      <c r="G134" s="227" t="s">
        <v>654</v>
      </c>
    </row>
    <row r="135" spans="1:7" ht="25.5">
      <c r="A135" s="60">
        <v>2</v>
      </c>
      <c r="B135" s="60">
        <v>9</v>
      </c>
      <c r="C135" s="60">
        <v>2</v>
      </c>
      <c r="D135" s="60">
        <v>1</v>
      </c>
      <c r="E135" s="60"/>
      <c r="F135" s="415"/>
      <c r="G135" s="227" t="s">
        <v>655</v>
      </c>
    </row>
    <row r="136" spans="1:7" ht="25.5">
      <c r="A136" s="60">
        <v>2</v>
      </c>
      <c r="B136" s="60">
        <v>9</v>
      </c>
      <c r="C136" s="60">
        <v>2</v>
      </c>
      <c r="D136" s="60">
        <v>1</v>
      </c>
      <c r="E136" s="60">
        <v>1</v>
      </c>
      <c r="F136" s="415"/>
      <c r="G136" s="227" t="s">
        <v>589</v>
      </c>
    </row>
    <row r="137" spans="1:7" ht="38.25">
      <c r="A137" s="60">
        <v>2</v>
      </c>
      <c r="B137" s="60">
        <v>9</v>
      </c>
      <c r="C137" s="60">
        <v>2</v>
      </c>
      <c r="D137" s="60">
        <v>1</v>
      </c>
      <c r="E137" s="60">
        <v>1</v>
      </c>
      <c r="F137" s="415">
        <v>1</v>
      </c>
      <c r="G137" s="227" t="s">
        <v>656</v>
      </c>
    </row>
    <row r="138" spans="1:7" ht="38.25">
      <c r="A138" s="60">
        <v>2</v>
      </c>
      <c r="B138" s="60">
        <v>9</v>
      </c>
      <c r="C138" s="60">
        <v>2</v>
      </c>
      <c r="D138" s="60">
        <v>1</v>
      </c>
      <c r="E138" s="60">
        <v>1</v>
      </c>
      <c r="F138" s="415">
        <v>2</v>
      </c>
      <c r="G138" s="227" t="s">
        <v>657</v>
      </c>
    </row>
    <row r="139" spans="1:7" ht="38.25">
      <c r="A139" s="60">
        <v>2</v>
      </c>
      <c r="B139" s="60">
        <v>9</v>
      </c>
      <c r="C139" s="60">
        <v>2</v>
      </c>
      <c r="D139" s="60">
        <v>1</v>
      </c>
      <c r="E139" s="60">
        <v>1</v>
      </c>
      <c r="F139" s="415">
        <v>3</v>
      </c>
      <c r="G139" s="227" t="s">
        <v>658</v>
      </c>
    </row>
    <row r="140" spans="1:7" ht="25.5">
      <c r="A140" s="424">
        <v>2</v>
      </c>
      <c r="B140" s="424">
        <v>9</v>
      </c>
      <c r="C140" s="424">
        <v>2</v>
      </c>
      <c r="D140" s="424">
        <v>2</v>
      </c>
      <c r="E140" s="424"/>
      <c r="F140" s="424"/>
      <c r="G140" s="227" t="s">
        <v>567</v>
      </c>
    </row>
    <row r="141" spans="1:7" ht="25.5">
      <c r="A141" s="60">
        <v>2</v>
      </c>
      <c r="B141" s="60">
        <v>9</v>
      </c>
      <c r="C141" s="60">
        <v>2</v>
      </c>
      <c r="D141" s="60">
        <v>2</v>
      </c>
      <c r="E141" s="60">
        <v>1</v>
      </c>
      <c r="F141" s="415"/>
      <c r="G141" s="227" t="s">
        <v>590</v>
      </c>
    </row>
    <row r="142" spans="1:7" ht="38.25">
      <c r="A142" s="60">
        <v>2</v>
      </c>
      <c r="B142" s="60">
        <v>9</v>
      </c>
      <c r="C142" s="60">
        <v>2</v>
      </c>
      <c r="D142" s="60">
        <v>2</v>
      </c>
      <c r="E142" s="60">
        <v>1</v>
      </c>
      <c r="F142" s="415">
        <v>1</v>
      </c>
      <c r="G142" s="425" t="s">
        <v>680</v>
      </c>
    </row>
    <row r="143" spans="1:7" ht="38.25">
      <c r="A143" s="61">
        <v>2</v>
      </c>
      <c r="B143" s="61">
        <v>9</v>
      </c>
      <c r="C143" s="61">
        <v>2</v>
      </c>
      <c r="D143" s="61">
        <v>2</v>
      </c>
      <c r="E143" s="61">
        <v>1</v>
      </c>
      <c r="F143" s="417">
        <v>2</v>
      </c>
      <c r="G143" s="283" t="s">
        <v>591</v>
      </c>
    </row>
    <row r="144" spans="1:7" ht="38.25">
      <c r="A144" s="61">
        <v>2</v>
      </c>
      <c r="B144" s="61">
        <v>9</v>
      </c>
      <c r="C144" s="61">
        <v>2</v>
      </c>
      <c r="D144" s="61">
        <v>2</v>
      </c>
      <c r="E144" s="61">
        <v>1</v>
      </c>
      <c r="F144" s="417">
        <v>3</v>
      </c>
      <c r="G144" s="283" t="s">
        <v>592</v>
      </c>
    </row>
    <row r="145" spans="1:7" ht="38.25">
      <c r="A145" s="272">
        <v>3</v>
      </c>
      <c r="B145" s="272"/>
      <c r="C145" s="272"/>
      <c r="D145" s="272"/>
      <c r="E145" s="272"/>
      <c r="F145" s="426"/>
      <c r="G145" s="427" t="s">
        <v>54</v>
      </c>
    </row>
    <row r="146" spans="1:7" ht="12.75">
      <c r="A146" s="421">
        <v>3</v>
      </c>
      <c r="B146" s="421">
        <v>1</v>
      </c>
      <c r="C146" s="421"/>
      <c r="D146" s="421"/>
      <c r="E146" s="421"/>
      <c r="F146" s="422"/>
      <c r="G146" s="420" t="s">
        <v>55</v>
      </c>
    </row>
    <row r="147" spans="1:7" ht="12.75">
      <c r="A147" s="60">
        <v>3</v>
      </c>
      <c r="B147" s="60">
        <v>1</v>
      </c>
      <c r="C147" s="60">
        <v>1</v>
      </c>
      <c r="D147" s="60"/>
      <c r="E147" s="60"/>
      <c r="F147" s="415"/>
      <c r="G147" s="227" t="s">
        <v>659</v>
      </c>
    </row>
    <row r="148" spans="1:7" ht="12.75">
      <c r="A148" s="60">
        <v>3</v>
      </c>
      <c r="B148" s="60">
        <v>1</v>
      </c>
      <c r="C148" s="60">
        <v>1</v>
      </c>
      <c r="D148" s="60">
        <v>1</v>
      </c>
      <c r="E148" s="60"/>
      <c r="F148" s="415"/>
      <c r="G148" s="227" t="s">
        <v>593</v>
      </c>
    </row>
    <row r="149" spans="1:7" ht="12.75">
      <c r="A149" s="60">
        <v>3</v>
      </c>
      <c r="B149" s="60">
        <v>1</v>
      </c>
      <c r="C149" s="60">
        <v>1</v>
      </c>
      <c r="D149" s="60">
        <v>1</v>
      </c>
      <c r="E149" s="60">
        <v>1</v>
      </c>
      <c r="F149" s="415"/>
      <c r="G149" s="227" t="s">
        <v>593</v>
      </c>
    </row>
    <row r="150" spans="1:7" ht="12.75">
      <c r="A150" s="60">
        <v>3</v>
      </c>
      <c r="B150" s="60">
        <v>1</v>
      </c>
      <c r="C150" s="60">
        <v>1</v>
      </c>
      <c r="D150" s="60">
        <v>1</v>
      </c>
      <c r="E150" s="60">
        <v>1</v>
      </c>
      <c r="F150" s="415">
        <v>1</v>
      </c>
      <c r="G150" s="227" t="s">
        <v>593</v>
      </c>
    </row>
    <row r="151" spans="1:7" ht="12.75">
      <c r="A151" s="60">
        <v>3</v>
      </c>
      <c r="B151" s="60">
        <v>1</v>
      </c>
      <c r="C151" s="60">
        <v>1</v>
      </c>
      <c r="D151" s="60">
        <v>2</v>
      </c>
      <c r="E151" s="60"/>
      <c r="F151" s="415"/>
      <c r="G151" s="227" t="s">
        <v>594</v>
      </c>
    </row>
    <row r="152" spans="1:7" ht="12.75">
      <c r="A152" s="60">
        <v>3</v>
      </c>
      <c r="B152" s="60">
        <v>1</v>
      </c>
      <c r="C152" s="60">
        <v>1</v>
      </c>
      <c r="D152" s="60">
        <v>2</v>
      </c>
      <c r="E152" s="60">
        <v>1</v>
      </c>
      <c r="F152" s="415"/>
      <c r="G152" s="227" t="s">
        <v>594</v>
      </c>
    </row>
    <row r="153" spans="1:7" ht="12.75">
      <c r="A153" s="60">
        <v>3</v>
      </c>
      <c r="B153" s="60">
        <v>1</v>
      </c>
      <c r="C153" s="60">
        <v>1</v>
      </c>
      <c r="D153" s="60">
        <v>2</v>
      </c>
      <c r="E153" s="60">
        <v>1</v>
      </c>
      <c r="F153" s="415">
        <v>1</v>
      </c>
      <c r="G153" s="227" t="s">
        <v>660</v>
      </c>
    </row>
    <row r="154" spans="1:7" ht="12.75">
      <c r="A154" s="60">
        <v>3</v>
      </c>
      <c r="B154" s="60">
        <v>1</v>
      </c>
      <c r="C154" s="60">
        <v>1</v>
      </c>
      <c r="D154" s="60">
        <v>2</v>
      </c>
      <c r="E154" s="60">
        <v>1</v>
      </c>
      <c r="F154" s="415">
        <v>2</v>
      </c>
      <c r="G154" s="227" t="s">
        <v>595</v>
      </c>
    </row>
    <row r="155" spans="1:7" ht="12.75">
      <c r="A155" s="60">
        <v>3</v>
      </c>
      <c r="B155" s="60">
        <v>1</v>
      </c>
      <c r="C155" s="60">
        <v>1</v>
      </c>
      <c r="D155" s="60">
        <v>2</v>
      </c>
      <c r="E155" s="60">
        <v>1</v>
      </c>
      <c r="F155" s="415">
        <v>3</v>
      </c>
      <c r="G155" s="227" t="s">
        <v>596</v>
      </c>
    </row>
    <row r="156" spans="1:7" ht="12.75">
      <c r="A156" s="60">
        <v>3</v>
      </c>
      <c r="B156" s="60">
        <v>1</v>
      </c>
      <c r="C156" s="60">
        <v>1</v>
      </c>
      <c r="D156" s="60">
        <v>3</v>
      </c>
      <c r="E156" s="60"/>
      <c r="F156" s="415"/>
      <c r="G156" s="227" t="s">
        <v>597</v>
      </c>
    </row>
    <row r="157" spans="1:7" ht="12.75">
      <c r="A157" s="60">
        <v>3</v>
      </c>
      <c r="B157" s="60">
        <v>1</v>
      </c>
      <c r="C157" s="60">
        <v>1</v>
      </c>
      <c r="D157" s="60">
        <v>3</v>
      </c>
      <c r="E157" s="60">
        <v>1</v>
      </c>
      <c r="F157" s="415"/>
      <c r="G157" s="227" t="s">
        <v>597</v>
      </c>
    </row>
    <row r="158" spans="1:7" ht="12.75">
      <c r="A158" s="60">
        <v>3</v>
      </c>
      <c r="B158" s="60">
        <v>1</v>
      </c>
      <c r="C158" s="60">
        <v>1</v>
      </c>
      <c r="D158" s="60">
        <v>3</v>
      </c>
      <c r="E158" s="60">
        <v>1</v>
      </c>
      <c r="F158" s="415">
        <v>1</v>
      </c>
      <c r="G158" s="227" t="s">
        <v>598</v>
      </c>
    </row>
    <row r="159" spans="1:7" ht="12.75">
      <c r="A159" s="60">
        <v>3</v>
      </c>
      <c r="B159" s="60">
        <v>1</v>
      </c>
      <c r="C159" s="60">
        <v>1</v>
      </c>
      <c r="D159" s="60">
        <v>3</v>
      </c>
      <c r="E159" s="60">
        <v>1</v>
      </c>
      <c r="F159" s="415">
        <v>2</v>
      </c>
      <c r="G159" s="227" t="s">
        <v>661</v>
      </c>
    </row>
    <row r="160" spans="1:7" ht="12.75">
      <c r="A160" s="60">
        <v>3</v>
      </c>
      <c r="B160" s="60">
        <v>1</v>
      </c>
      <c r="C160" s="60">
        <v>1</v>
      </c>
      <c r="D160" s="60">
        <v>3</v>
      </c>
      <c r="E160" s="60">
        <v>1</v>
      </c>
      <c r="F160" s="415">
        <v>3</v>
      </c>
      <c r="G160" s="227" t="s">
        <v>662</v>
      </c>
    </row>
    <row r="161" spans="1:7" ht="12.75">
      <c r="A161" s="60">
        <v>3</v>
      </c>
      <c r="B161" s="60">
        <v>1</v>
      </c>
      <c r="C161" s="60">
        <v>1</v>
      </c>
      <c r="D161" s="60">
        <v>4</v>
      </c>
      <c r="E161" s="60"/>
      <c r="F161" s="415"/>
      <c r="G161" s="227" t="s">
        <v>599</v>
      </c>
    </row>
    <row r="162" spans="1:7" ht="12.75">
      <c r="A162" s="60">
        <v>3</v>
      </c>
      <c r="B162" s="60">
        <v>1</v>
      </c>
      <c r="C162" s="60">
        <v>1</v>
      </c>
      <c r="D162" s="60">
        <v>4</v>
      </c>
      <c r="E162" s="60">
        <v>1</v>
      </c>
      <c r="F162" s="415"/>
      <c r="G162" s="227" t="s">
        <v>599</v>
      </c>
    </row>
    <row r="163" spans="1:7" ht="12.75">
      <c r="A163" s="60">
        <v>3</v>
      </c>
      <c r="B163" s="60">
        <v>1</v>
      </c>
      <c r="C163" s="60">
        <v>1</v>
      </c>
      <c r="D163" s="60">
        <v>4</v>
      </c>
      <c r="E163" s="60">
        <v>1</v>
      </c>
      <c r="F163" s="415">
        <v>1</v>
      </c>
      <c r="G163" s="227" t="s">
        <v>600</v>
      </c>
    </row>
    <row r="164" spans="1:7" ht="12.75">
      <c r="A164" s="60">
        <v>3</v>
      </c>
      <c r="B164" s="60">
        <v>1</v>
      </c>
      <c r="C164" s="60">
        <v>1</v>
      </c>
      <c r="D164" s="60">
        <v>4</v>
      </c>
      <c r="E164" s="60">
        <v>1</v>
      </c>
      <c r="F164" s="415">
        <v>2</v>
      </c>
      <c r="G164" s="227" t="s">
        <v>663</v>
      </c>
    </row>
    <row r="165" spans="1:7" ht="12.75">
      <c r="A165" s="60">
        <v>3</v>
      </c>
      <c r="B165" s="60">
        <v>1</v>
      </c>
      <c r="C165" s="60">
        <v>1</v>
      </c>
      <c r="D165" s="60">
        <v>4</v>
      </c>
      <c r="E165" s="60">
        <v>1</v>
      </c>
      <c r="F165" s="415">
        <v>3</v>
      </c>
      <c r="G165" s="227" t="s">
        <v>601</v>
      </c>
    </row>
    <row r="166" spans="1:7" ht="12.75">
      <c r="A166" s="60">
        <v>3</v>
      </c>
      <c r="B166" s="60">
        <v>1</v>
      </c>
      <c r="C166" s="60">
        <v>1</v>
      </c>
      <c r="D166" s="60">
        <v>5</v>
      </c>
      <c r="E166" s="60"/>
      <c r="F166" s="415"/>
      <c r="G166" s="227" t="s">
        <v>602</v>
      </c>
    </row>
    <row r="167" spans="1:7" ht="12.75">
      <c r="A167" s="60">
        <v>3</v>
      </c>
      <c r="B167" s="60">
        <v>1</v>
      </c>
      <c r="C167" s="60">
        <v>1</v>
      </c>
      <c r="D167" s="60">
        <v>5</v>
      </c>
      <c r="E167" s="60">
        <v>1</v>
      </c>
      <c r="F167" s="415"/>
      <c r="G167" s="227" t="s">
        <v>602</v>
      </c>
    </row>
    <row r="168" spans="1:7" ht="12.75">
      <c r="A168" s="61">
        <v>3</v>
      </c>
      <c r="B168" s="61">
        <v>1</v>
      </c>
      <c r="C168" s="61">
        <v>1</v>
      </c>
      <c r="D168" s="61">
        <v>5</v>
      </c>
      <c r="E168" s="61">
        <v>1</v>
      </c>
      <c r="F168" s="417">
        <v>1</v>
      </c>
      <c r="G168" s="227" t="s">
        <v>602</v>
      </c>
    </row>
    <row r="169" spans="1:7" ht="12.75">
      <c r="A169" s="60">
        <v>3</v>
      </c>
      <c r="B169" s="60">
        <v>1</v>
      </c>
      <c r="C169" s="60">
        <v>2</v>
      </c>
      <c r="D169" s="60"/>
      <c r="E169" s="60"/>
      <c r="F169" s="415"/>
      <c r="G169" s="227" t="s">
        <v>603</v>
      </c>
    </row>
    <row r="170" spans="1:7" ht="12.75">
      <c r="A170" s="60">
        <v>3</v>
      </c>
      <c r="B170" s="60">
        <v>1</v>
      </c>
      <c r="C170" s="60">
        <v>2</v>
      </c>
      <c r="D170" s="60">
        <v>1</v>
      </c>
      <c r="E170" s="60"/>
      <c r="F170" s="415"/>
      <c r="G170" s="227" t="s">
        <v>603</v>
      </c>
    </row>
    <row r="171" spans="1:7" ht="12.75">
      <c r="A171" s="60">
        <v>3</v>
      </c>
      <c r="B171" s="60">
        <v>1</v>
      </c>
      <c r="C171" s="60">
        <v>2</v>
      </c>
      <c r="D171" s="60">
        <v>1</v>
      </c>
      <c r="E171" s="60">
        <v>1</v>
      </c>
      <c r="F171" s="415"/>
      <c r="G171" s="227" t="s">
        <v>603</v>
      </c>
    </row>
    <row r="172" spans="1:7" ht="25.5">
      <c r="A172" s="60">
        <v>3</v>
      </c>
      <c r="B172" s="60">
        <v>1</v>
      </c>
      <c r="C172" s="60">
        <v>2</v>
      </c>
      <c r="D172" s="60">
        <v>1</v>
      </c>
      <c r="E172" s="60">
        <v>1</v>
      </c>
      <c r="F172" s="423">
        <v>1</v>
      </c>
      <c r="G172" s="227" t="s">
        <v>681</v>
      </c>
    </row>
    <row r="173" spans="1:7" ht="12.75">
      <c r="A173" s="60">
        <v>3</v>
      </c>
      <c r="B173" s="60">
        <v>1</v>
      </c>
      <c r="C173" s="60">
        <v>2</v>
      </c>
      <c r="D173" s="60">
        <v>1</v>
      </c>
      <c r="E173" s="60">
        <v>1</v>
      </c>
      <c r="F173" s="423">
        <v>2</v>
      </c>
      <c r="G173" s="227" t="s">
        <v>604</v>
      </c>
    </row>
    <row r="174" spans="1:7" ht="12.75">
      <c r="A174" s="60">
        <v>3</v>
      </c>
      <c r="B174" s="60">
        <v>1</v>
      </c>
      <c r="C174" s="60">
        <v>2</v>
      </c>
      <c r="D174" s="60">
        <v>1</v>
      </c>
      <c r="E174" s="60">
        <v>1</v>
      </c>
      <c r="F174" s="423">
        <v>3</v>
      </c>
      <c r="G174" s="227" t="s">
        <v>605</v>
      </c>
    </row>
    <row r="175" spans="1:7" ht="12.75">
      <c r="A175" s="60">
        <v>3</v>
      </c>
      <c r="B175" s="60">
        <v>1</v>
      </c>
      <c r="C175" s="60">
        <v>2</v>
      </c>
      <c r="D175" s="60">
        <v>1</v>
      </c>
      <c r="E175" s="60">
        <v>1</v>
      </c>
      <c r="F175" s="423">
        <v>4</v>
      </c>
      <c r="G175" s="227" t="s">
        <v>664</v>
      </c>
    </row>
    <row r="176" spans="1:7" ht="12.75">
      <c r="A176" s="60">
        <v>3</v>
      </c>
      <c r="B176" s="60">
        <v>1</v>
      </c>
      <c r="C176" s="60">
        <v>3</v>
      </c>
      <c r="D176" s="60"/>
      <c r="E176" s="60"/>
      <c r="F176" s="415"/>
      <c r="G176" s="227" t="s">
        <v>606</v>
      </c>
    </row>
    <row r="177" spans="1:7" ht="12.75">
      <c r="A177" s="60">
        <v>3</v>
      </c>
      <c r="B177" s="60">
        <v>1</v>
      </c>
      <c r="C177" s="60">
        <v>3</v>
      </c>
      <c r="D177" s="60">
        <v>1</v>
      </c>
      <c r="E177" s="60"/>
      <c r="F177" s="415"/>
      <c r="G177" s="227" t="s">
        <v>607</v>
      </c>
    </row>
    <row r="178" spans="1:7" ht="12.75">
      <c r="A178" s="60">
        <v>3</v>
      </c>
      <c r="B178" s="60">
        <v>1</v>
      </c>
      <c r="C178" s="60">
        <v>3</v>
      </c>
      <c r="D178" s="60">
        <v>1</v>
      </c>
      <c r="E178" s="60">
        <v>1</v>
      </c>
      <c r="F178" s="415"/>
      <c r="G178" s="227" t="s">
        <v>607</v>
      </c>
    </row>
    <row r="179" spans="1:7" ht="12.75">
      <c r="A179" s="60">
        <v>3</v>
      </c>
      <c r="B179" s="60">
        <v>1</v>
      </c>
      <c r="C179" s="60">
        <v>3</v>
      </c>
      <c r="D179" s="60">
        <v>1</v>
      </c>
      <c r="E179" s="60">
        <v>1</v>
      </c>
      <c r="F179" s="415">
        <v>1</v>
      </c>
      <c r="G179" s="227" t="s">
        <v>607</v>
      </c>
    </row>
    <row r="180" spans="1:7" ht="12.75">
      <c r="A180" s="60">
        <v>3</v>
      </c>
      <c r="B180" s="60">
        <v>1</v>
      </c>
      <c r="C180" s="60">
        <v>3</v>
      </c>
      <c r="D180" s="60">
        <v>2</v>
      </c>
      <c r="E180" s="60"/>
      <c r="F180" s="415"/>
      <c r="G180" s="227" t="s">
        <v>264</v>
      </c>
    </row>
    <row r="181" spans="1:7" ht="12.75">
      <c r="A181" s="60">
        <v>3</v>
      </c>
      <c r="B181" s="60">
        <v>1</v>
      </c>
      <c r="C181" s="60">
        <v>3</v>
      </c>
      <c r="D181" s="60">
        <v>2</v>
      </c>
      <c r="E181" s="60">
        <v>1</v>
      </c>
      <c r="F181" s="415"/>
      <c r="G181" s="227" t="s">
        <v>264</v>
      </c>
    </row>
    <row r="182" spans="1:7" ht="12.75">
      <c r="A182" s="60">
        <v>3</v>
      </c>
      <c r="B182" s="60">
        <v>1</v>
      </c>
      <c r="C182" s="60">
        <v>3</v>
      </c>
      <c r="D182" s="60">
        <v>2</v>
      </c>
      <c r="E182" s="60">
        <v>1</v>
      </c>
      <c r="F182" s="415">
        <v>1</v>
      </c>
      <c r="G182" s="227" t="s">
        <v>608</v>
      </c>
    </row>
    <row r="183" spans="1:7" ht="12.75">
      <c r="A183" s="60">
        <v>3</v>
      </c>
      <c r="B183" s="60">
        <v>1</v>
      </c>
      <c r="C183" s="60">
        <v>3</v>
      </c>
      <c r="D183" s="60">
        <v>2</v>
      </c>
      <c r="E183" s="60">
        <v>1</v>
      </c>
      <c r="F183" s="415">
        <v>2</v>
      </c>
      <c r="G183" s="227" t="s">
        <v>682</v>
      </c>
    </row>
    <row r="184" spans="1:7" ht="12.75">
      <c r="A184" s="60">
        <v>3</v>
      </c>
      <c r="B184" s="60">
        <v>1</v>
      </c>
      <c r="C184" s="60">
        <v>3</v>
      </c>
      <c r="D184" s="60">
        <v>2</v>
      </c>
      <c r="E184" s="60">
        <v>1</v>
      </c>
      <c r="F184" s="415">
        <v>3</v>
      </c>
      <c r="G184" s="227" t="s">
        <v>609</v>
      </c>
    </row>
    <row r="185" spans="1:7" ht="12.75">
      <c r="A185" s="60">
        <v>3</v>
      </c>
      <c r="B185" s="60">
        <v>1</v>
      </c>
      <c r="C185" s="60">
        <v>3</v>
      </c>
      <c r="D185" s="60">
        <v>2</v>
      </c>
      <c r="E185" s="60">
        <v>1</v>
      </c>
      <c r="F185" s="415">
        <v>4</v>
      </c>
      <c r="G185" s="227" t="s">
        <v>571</v>
      </c>
    </row>
    <row r="186" spans="1:7" ht="12.75">
      <c r="A186" s="60">
        <v>3</v>
      </c>
      <c r="B186" s="60">
        <v>1</v>
      </c>
      <c r="C186" s="60">
        <v>3</v>
      </c>
      <c r="D186" s="60">
        <v>2</v>
      </c>
      <c r="E186" s="60">
        <v>1</v>
      </c>
      <c r="F186" s="415">
        <v>5</v>
      </c>
      <c r="G186" s="227" t="s">
        <v>610</v>
      </c>
    </row>
    <row r="187" spans="1:7" ht="12.75">
      <c r="A187" s="227">
        <v>3</v>
      </c>
      <c r="B187" s="227">
        <v>1</v>
      </c>
      <c r="C187" s="227">
        <v>3</v>
      </c>
      <c r="D187" s="227">
        <v>2</v>
      </c>
      <c r="E187" s="227">
        <v>1</v>
      </c>
      <c r="F187" s="423">
        <v>6</v>
      </c>
      <c r="G187" s="227" t="s">
        <v>264</v>
      </c>
    </row>
    <row r="188" spans="1:7" ht="12.75">
      <c r="A188" s="227">
        <v>3</v>
      </c>
      <c r="B188" s="227">
        <v>1</v>
      </c>
      <c r="C188" s="227">
        <v>3</v>
      </c>
      <c r="D188" s="227">
        <v>2</v>
      </c>
      <c r="E188" s="227">
        <v>1</v>
      </c>
      <c r="F188" s="423">
        <v>7</v>
      </c>
      <c r="G188" s="227" t="s">
        <v>264</v>
      </c>
    </row>
    <row r="189" spans="1:7" ht="12.75">
      <c r="A189" s="60">
        <v>3</v>
      </c>
      <c r="B189" s="60">
        <v>1</v>
      </c>
      <c r="C189" s="60">
        <v>4</v>
      </c>
      <c r="D189" s="60"/>
      <c r="E189" s="60"/>
      <c r="F189" s="415"/>
      <c r="G189" s="227" t="s">
        <v>648</v>
      </c>
    </row>
    <row r="190" spans="1:7" ht="12.75">
      <c r="A190" s="60">
        <v>3</v>
      </c>
      <c r="B190" s="60">
        <v>1</v>
      </c>
      <c r="C190" s="60">
        <v>4</v>
      </c>
      <c r="D190" s="60">
        <v>1</v>
      </c>
      <c r="E190" s="60"/>
      <c r="F190" s="415"/>
      <c r="G190" s="227" t="s">
        <v>648</v>
      </c>
    </row>
    <row r="191" spans="1:7" ht="12.75">
      <c r="A191" s="60">
        <v>3</v>
      </c>
      <c r="B191" s="60">
        <v>1</v>
      </c>
      <c r="C191" s="60">
        <v>4</v>
      </c>
      <c r="D191" s="60">
        <v>1</v>
      </c>
      <c r="E191" s="60">
        <v>1</v>
      </c>
      <c r="F191" s="415"/>
      <c r="G191" s="227" t="s">
        <v>651</v>
      </c>
    </row>
    <row r="192" spans="1:7" ht="12.75">
      <c r="A192" s="61">
        <v>3</v>
      </c>
      <c r="B192" s="61">
        <v>1</v>
      </c>
      <c r="C192" s="61">
        <v>4</v>
      </c>
      <c r="D192" s="61">
        <v>1</v>
      </c>
      <c r="E192" s="61">
        <v>1</v>
      </c>
      <c r="F192" s="417">
        <v>1</v>
      </c>
      <c r="G192" s="227" t="s">
        <v>649</v>
      </c>
    </row>
    <row r="193" spans="1:7" ht="12.75">
      <c r="A193" s="60">
        <v>3</v>
      </c>
      <c r="B193" s="60">
        <v>1</v>
      </c>
      <c r="C193" s="60">
        <v>5</v>
      </c>
      <c r="D193" s="60"/>
      <c r="E193" s="60"/>
      <c r="F193" s="415"/>
      <c r="G193" s="227" t="s">
        <v>665</v>
      </c>
    </row>
    <row r="194" spans="1:7" ht="12.75">
      <c r="A194" s="60">
        <v>3</v>
      </c>
      <c r="B194" s="60">
        <v>1</v>
      </c>
      <c r="C194" s="60">
        <v>5</v>
      </c>
      <c r="D194" s="60">
        <v>1</v>
      </c>
      <c r="E194" s="60"/>
      <c r="F194" s="415"/>
      <c r="G194" s="227" t="s">
        <v>665</v>
      </c>
    </row>
    <row r="195" spans="1:7" ht="12.75">
      <c r="A195" s="60">
        <v>3</v>
      </c>
      <c r="B195" s="60">
        <v>1</v>
      </c>
      <c r="C195" s="60">
        <v>5</v>
      </c>
      <c r="D195" s="60">
        <v>1</v>
      </c>
      <c r="E195" s="60">
        <v>1</v>
      </c>
      <c r="F195" s="415"/>
      <c r="G195" s="227" t="s">
        <v>665</v>
      </c>
    </row>
    <row r="196" spans="1:7" ht="12.75">
      <c r="A196" s="60">
        <v>3</v>
      </c>
      <c r="B196" s="60">
        <v>1</v>
      </c>
      <c r="C196" s="60">
        <v>5</v>
      </c>
      <c r="D196" s="60">
        <v>1</v>
      </c>
      <c r="E196" s="60">
        <v>1</v>
      </c>
      <c r="F196" s="415">
        <v>1</v>
      </c>
      <c r="G196" s="425" t="s">
        <v>650</v>
      </c>
    </row>
    <row r="197" spans="1:7" ht="12.75">
      <c r="A197" s="60">
        <v>3</v>
      </c>
      <c r="B197" s="60">
        <v>1</v>
      </c>
      <c r="C197" s="60">
        <v>5</v>
      </c>
      <c r="D197" s="60">
        <v>1</v>
      </c>
      <c r="E197" s="60">
        <v>1</v>
      </c>
      <c r="F197" s="415">
        <v>2</v>
      </c>
      <c r="G197" s="425" t="s">
        <v>666</v>
      </c>
    </row>
    <row r="198" spans="1:7" ht="12.75">
      <c r="A198" s="60">
        <v>3</v>
      </c>
      <c r="B198" s="60">
        <v>1</v>
      </c>
      <c r="C198" s="60">
        <v>5</v>
      </c>
      <c r="D198" s="60">
        <v>1</v>
      </c>
      <c r="E198" s="60">
        <v>1</v>
      </c>
      <c r="F198" s="415">
        <v>3</v>
      </c>
      <c r="G198" s="425" t="s">
        <v>611</v>
      </c>
    </row>
    <row r="199" spans="1:7" ht="25.5">
      <c r="A199" s="421">
        <v>3</v>
      </c>
      <c r="B199" s="421">
        <v>2</v>
      </c>
      <c r="C199" s="421"/>
      <c r="D199" s="421"/>
      <c r="E199" s="421"/>
      <c r="F199" s="422"/>
      <c r="G199" s="421" t="s">
        <v>683</v>
      </c>
    </row>
    <row r="200" spans="1:7" ht="25.5">
      <c r="A200" s="227">
        <v>3</v>
      </c>
      <c r="B200" s="227">
        <v>2</v>
      </c>
      <c r="C200" s="227">
        <v>1</v>
      </c>
      <c r="D200" s="227"/>
      <c r="E200" s="227"/>
      <c r="F200" s="423"/>
      <c r="G200" s="227" t="s">
        <v>684</v>
      </c>
    </row>
    <row r="201" spans="1:7" ht="12.75">
      <c r="A201" s="227">
        <v>3</v>
      </c>
      <c r="B201" s="227">
        <v>2</v>
      </c>
      <c r="C201" s="227">
        <v>1</v>
      </c>
      <c r="D201" s="227">
        <v>1</v>
      </c>
      <c r="E201" s="227"/>
      <c r="F201" s="423"/>
      <c r="G201" s="227" t="s">
        <v>569</v>
      </c>
    </row>
    <row r="202" spans="1:7" ht="12.75">
      <c r="A202" s="227">
        <v>3</v>
      </c>
      <c r="B202" s="227">
        <v>2</v>
      </c>
      <c r="C202" s="227">
        <v>1</v>
      </c>
      <c r="D202" s="227">
        <v>1</v>
      </c>
      <c r="E202" s="227">
        <v>1</v>
      </c>
      <c r="F202" s="423"/>
      <c r="G202" s="227" t="s">
        <v>13</v>
      </c>
    </row>
    <row r="203" spans="1:7" ht="12.75">
      <c r="A203" s="227">
        <v>3</v>
      </c>
      <c r="B203" s="227">
        <v>2</v>
      </c>
      <c r="C203" s="227">
        <v>1</v>
      </c>
      <c r="D203" s="227">
        <v>1</v>
      </c>
      <c r="E203" s="227">
        <v>1</v>
      </c>
      <c r="F203" s="423">
        <v>1</v>
      </c>
      <c r="G203" s="227" t="s">
        <v>13</v>
      </c>
    </row>
    <row r="204" spans="1:7" ht="12.75">
      <c r="A204" s="227">
        <v>3</v>
      </c>
      <c r="B204" s="227">
        <v>2</v>
      </c>
      <c r="C204" s="227">
        <v>1</v>
      </c>
      <c r="D204" s="227">
        <v>1</v>
      </c>
      <c r="E204" s="227">
        <v>2</v>
      </c>
      <c r="F204" s="423"/>
      <c r="G204" s="227" t="s">
        <v>273</v>
      </c>
    </row>
    <row r="205" spans="1:7" ht="12.75">
      <c r="A205" s="227">
        <v>3</v>
      </c>
      <c r="B205" s="227">
        <v>2</v>
      </c>
      <c r="C205" s="227">
        <v>1</v>
      </c>
      <c r="D205" s="227">
        <v>1</v>
      </c>
      <c r="E205" s="227">
        <v>2</v>
      </c>
      <c r="F205" s="423">
        <v>1</v>
      </c>
      <c r="G205" s="227" t="s">
        <v>274</v>
      </c>
    </row>
    <row r="206" spans="1:7" ht="12.75">
      <c r="A206" s="227">
        <v>3</v>
      </c>
      <c r="B206" s="227">
        <v>2</v>
      </c>
      <c r="C206" s="227">
        <v>1</v>
      </c>
      <c r="D206" s="227">
        <v>1</v>
      </c>
      <c r="E206" s="227">
        <v>2</v>
      </c>
      <c r="F206" s="423">
        <v>2</v>
      </c>
      <c r="G206" s="227" t="s">
        <v>275</v>
      </c>
    </row>
    <row r="207" spans="1:7" ht="12.75">
      <c r="A207" s="227">
        <v>3</v>
      </c>
      <c r="B207" s="227">
        <v>2</v>
      </c>
      <c r="C207" s="227">
        <v>1</v>
      </c>
      <c r="D207" s="227">
        <v>1</v>
      </c>
      <c r="E207" s="227">
        <v>3</v>
      </c>
      <c r="F207" s="428"/>
      <c r="G207" s="227" t="s">
        <v>278</v>
      </c>
    </row>
    <row r="208" spans="1:7" ht="12.75">
      <c r="A208" s="227">
        <v>3</v>
      </c>
      <c r="B208" s="227">
        <v>2</v>
      </c>
      <c r="C208" s="227">
        <v>1</v>
      </c>
      <c r="D208" s="227">
        <v>1</v>
      </c>
      <c r="E208" s="227">
        <v>3</v>
      </c>
      <c r="F208" s="423">
        <v>1</v>
      </c>
      <c r="G208" s="227" t="s">
        <v>276</v>
      </c>
    </row>
    <row r="209" spans="1:7" ht="12.75">
      <c r="A209" s="227">
        <v>3</v>
      </c>
      <c r="B209" s="227">
        <v>2</v>
      </c>
      <c r="C209" s="227">
        <v>1</v>
      </c>
      <c r="D209" s="227">
        <v>1</v>
      </c>
      <c r="E209" s="227">
        <v>3</v>
      </c>
      <c r="F209" s="423">
        <v>2</v>
      </c>
      <c r="G209" s="227" t="s">
        <v>277</v>
      </c>
    </row>
    <row r="210" spans="1:7" ht="12.75">
      <c r="A210" s="60">
        <v>3</v>
      </c>
      <c r="B210" s="60">
        <v>2</v>
      </c>
      <c r="C210" s="60">
        <v>1</v>
      </c>
      <c r="D210" s="60">
        <v>2</v>
      </c>
      <c r="E210" s="60"/>
      <c r="F210" s="415"/>
      <c r="G210" s="227" t="s">
        <v>612</v>
      </c>
    </row>
    <row r="211" spans="1:7" ht="12.75">
      <c r="A211" s="60">
        <v>3</v>
      </c>
      <c r="B211" s="60">
        <v>2</v>
      </c>
      <c r="C211" s="60">
        <v>1</v>
      </c>
      <c r="D211" s="60">
        <v>2</v>
      </c>
      <c r="E211" s="60">
        <v>1</v>
      </c>
      <c r="F211" s="415"/>
      <c r="G211" s="227" t="s">
        <v>612</v>
      </c>
    </row>
    <row r="212" spans="1:7" ht="12.75">
      <c r="A212" s="60">
        <v>3</v>
      </c>
      <c r="B212" s="60">
        <v>2</v>
      </c>
      <c r="C212" s="60">
        <v>1</v>
      </c>
      <c r="D212" s="60">
        <v>2</v>
      </c>
      <c r="E212" s="60">
        <v>1</v>
      </c>
      <c r="F212" s="415">
        <v>1</v>
      </c>
      <c r="G212" s="227" t="s">
        <v>613</v>
      </c>
    </row>
    <row r="213" spans="1:7" ht="12.75">
      <c r="A213" s="60">
        <v>3</v>
      </c>
      <c r="B213" s="60">
        <v>2</v>
      </c>
      <c r="C213" s="60">
        <v>1</v>
      </c>
      <c r="D213" s="60">
        <v>2</v>
      </c>
      <c r="E213" s="60">
        <v>1</v>
      </c>
      <c r="F213" s="415">
        <v>2</v>
      </c>
      <c r="G213" s="227" t="s">
        <v>614</v>
      </c>
    </row>
    <row r="214" spans="1:7" ht="12.75">
      <c r="A214" s="60">
        <v>3</v>
      </c>
      <c r="B214" s="60">
        <v>2</v>
      </c>
      <c r="C214" s="60">
        <v>1</v>
      </c>
      <c r="D214" s="60">
        <v>3</v>
      </c>
      <c r="E214" s="60"/>
      <c r="F214" s="415"/>
      <c r="G214" s="227" t="s">
        <v>615</v>
      </c>
    </row>
    <row r="215" spans="1:7" ht="12.75">
      <c r="A215" s="60">
        <v>3</v>
      </c>
      <c r="B215" s="60">
        <v>2</v>
      </c>
      <c r="C215" s="60">
        <v>1</v>
      </c>
      <c r="D215" s="60">
        <v>3</v>
      </c>
      <c r="E215" s="60">
        <v>1</v>
      </c>
      <c r="F215" s="415"/>
      <c r="G215" s="227" t="s">
        <v>615</v>
      </c>
    </row>
    <row r="216" spans="1:7" ht="25.5">
      <c r="A216" s="60">
        <v>3</v>
      </c>
      <c r="B216" s="60">
        <v>2</v>
      </c>
      <c r="C216" s="60">
        <v>1</v>
      </c>
      <c r="D216" s="60">
        <v>3</v>
      </c>
      <c r="E216" s="60">
        <v>1</v>
      </c>
      <c r="F216" s="415">
        <v>1</v>
      </c>
      <c r="G216" s="227" t="s">
        <v>616</v>
      </c>
    </row>
    <row r="217" spans="1:7" ht="25.5">
      <c r="A217" s="60">
        <v>3</v>
      </c>
      <c r="B217" s="60">
        <v>2</v>
      </c>
      <c r="C217" s="60">
        <v>1</v>
      </c>
      <c r="D217" s="60">
        <v>3</v>
      </c>
      <c r="E217" s="60">
        <v>1</v>
      </c>
      <c r="F217" s="415">
        <v>2</v>
      </c>
      <c r="G217" s="227" t="s">
        <v>617</v>
      </c>
    </row>
    <row r="218" spans="1:7" ht="12.75">
      <c r="A218" s="60">
        <v>3</v>
      </c>
      <c r="B218" s="60">
        <v>2</v>
      </c>
      <c r="C218" s="60">
        <v>1</v>
      </c>
      <c r="D218" s="60">
        <v>4</v>
      </c>
      <c r="E218" s="60"/>
      <c r="F218" s="415"/>
      <c r="G218" s="227" t="s">
        <v>618</v>
      </c>
    </row>
    <row r="219" spans="1:7" ht="12.75">
      <c r="A219" s="60">
        <v>3</v>
      </c>
      <c r="B219" s="60">
        <v>2</v>
      </c>
      <c r="C219" s="60">
        <v>1</v>
      </c>
      <c r="D219" s="60">
        <v>4</v>
      </c>
      <c r="E219" s="60">
        <v>1</v>
      </c>
      <c r="F219" s="415"/>
      <c r="G219" s="227" t="s">
        <v>618</v>
      </c>
    </row>
    <row r="220" spans="1:7" ht="12.75">
      <c r="A220" s="60">
        <v>3</v>
      </c>
      <c r="B220" s="60">
        <v>2</v>
      </c>
      <c r="C220" s="60">
        <v>1</v>
      </c>
      <c r="D220" s="60">
        <v>4</v>
      </c>
      <c r="E220" s="60">
        <v>1</v>
      </c>
      <c r="F220" s="415">
        <v>1</v>
      </c>
      <c r="G220" s="227" t="s">
        <v>619</v>
      </c>
    </row>
    <row r="221" spans="1:7" ht="12.75">
      <c r="A221" s="60">
        <v>3</v>
      </c>
      <c r="B221" s="60">
        <v>2</v>
      </c>
      <c r="C221" s="60">
        <v>1</v>
      </c>
      <c r="D221" s="60">
        <v>4</v>
      </c>
      <c r="E221" s="60">
        <v>1</v>
      </c>
      <c r="F221" s="415">
        <v>2</v>
      </c>
      <c r="G221" s="227" t="s">
        <v>620</v>
      </c>
    </row>
    <row r="222" spans="1:7" ht="12.75">
      <c r="A222" s="60">
        <v>3</v>
      </c>
      <c r="B222" s="60">
        <v>2</v>
      </c>
      <c r="C222" s="60">
        <v>1</v>
      </c>
      <c r="D222" s="60">
        <v>5</v>
      </c>
      <c r="E222" s="60"/>
      <c r="F222" s="415"/>
      <c r="G222" s="227" t="s">
        <v>621</v>
      </c>
    </row>
    <row r="223" spans="1:7" ht="12.75">
      <c r="A223" s="60">
        <v>3</v>
      </c>
      <c r="B223" s="60">
        <v>2</v>
      </c>
      <c r="C223" s="60">
        <v>1</v>
      </c>
      <c r="D223" s="60">
        <v>5</v>
      </c>
      <c r="E223" s="60">
        <v>1</v>
      </c>
      <c r="F223" s="415"/>
      <c r="G223" s="227" t="s">
        <v>621</v>
      </c>
    </row>
    <row r="224" spans="1:7" ht="12.75">
      <c r="A224" s="60">
        <v>3</v>
      </c>
      <c r="B224" s="60">
        <v>2</v>
      </c>
      <c r="C224" s="60">
        <v>1</v>
      </c>
      <c r="D224" s="60">
        <v>5</v>
      </c>
      <c r="E224" s="60">
        <v>1</v>
      </c>
      <c r="F224" s="415">
        <v>1</v>
      </c>
      <c r="G224" s="227" t="s">
        <v>621</v>
      </c>
    </row>
    <row r="225" spans="1:7" ht="12.75">
      <c r="A225" s="60">
        <v>3</v>
      </c>
      <c r="B225" s="60">
        <v>2</v>
      </c>
      <c r="C225" s="60">
        <v>1</v>
      </c>
      <c r="D225" s="60">
        <v>6</v>
      </c>
      <c r="E225" s="60"/>
      <c r="F225" s="415"/>
      <c r="G225" s="227" t="s">
        <v>128</v>
      </c>
    </row>
    <row r="226" spans="1:7" ht="12.75">
      <c r="A226" s="60">
        <v>3</v>
      </c>
      <c r="B226" s="60">
        <v>2</v>
      </c>
      <c r="C226" s="60">
        <v>1</v>
      </c>
      <c r="D226" s="60">
        <v>6</v>
      </c>
      <c r="E226" s="60">
        <v>1</v>
      </c>
      <c r="F226" s="415"/>
      <c r="G226" s="227" t="s">
        <v>128</v>
      </c>
    </row>
    <row r="227" spans="1:7" ht="12.75">
      <c r="A227" s="61">
        <v>3</v>
      </c>
      <c r="B227" s="61">
        <v>2</v>
      </c>
      <c r="C227" s="61">
        <v>1</v>
      </c>
      <c r="D227" s="61">
        <v>6</v>
      </c>
      <c r="E227" s="61">
        <v>1</v>
      </c>
      <c r="F227" s="417">
        <v>1</v>
      </c>
      <c r="G227" s="283" t="s">
        <v>128</v>
      </c>
    </row>
    <row r="228" spans="1:7" ht="12.75">
      <c r="A228" s="60">
        <v>3</v>
      </c>
      <c r="B228" s="60">
        <v>2</v>
      </c>
      <c r="C228" s="60">
        <v>1</v>
      </c>
      <c r="D228" s="60">
        <v>7</v>
      </c>
      <c r="E228" s="60"/>
      <c r="F228" s="415"/>
      <c r="G228" s="227" t="s">
        <v>622</v>
      </c>
    </row>
    <row r="229" spans="1:7" ht="12.75">
      <c r="A229" s="60">
        <v>3</v>
      </c>
      <c r="B229" s="60">
        <v>2</v>
      </c>
      <c r="C229" s="60">
        <v>1</v>
      </c>
      <c r="D229" s="60">
        <v>7</v>
      </c>
      <c r="E229" s="60">
        <v>1</v>
      </c>
      <c r="F229" s="415"/>
      <c r="G229" s="227" t="s">
        <v>622</v>
      </c>
    </row>
    <row r="230" spans="1:7" ht="12.75">
      <c r="A230" s="60">
        <v>3</v>
      </c>
      <c r="B230" s="60">
        <v>2</v>
      </c>
      <c r="C230" s="60">
        <v>1</v>
      </c>
      <c r="D230" s="60">
        <v>7</v>
      </c>
      <c r="E230" s="60">
        <v>1</v>
      </c>
      <c r="F230" s="415">
        <v>1</v>
      </c>
      <c r="G230" s="227" t="s">
        <v>623</v>
      </c>
    </row>
    <row r="231" spans="1:7" ht="12.75">
      <c r="A231" s="60">
        <v>3</v>
      </c>
      <c r="B231" s="60">
        <v>2</v>
      </c>
      <c r="C231" s="60">
        <v>1</v>
      </c>
      <c r="D231" s="60">
        <v>7</v>
      </c>
      <c r="E231" s="60">
        <v>1</v>
      </c>
      <c r="F231" s="415">
        <v>2</v>
      </c>
      <c r="G231" s="227" t="s">
        <v>624</v>
      </c>
    </row>
    <row r="232" spans="1:7" ht="25.5">
      <c r="A232" s="227">
        <v>3</v>
      </c>
      <c r="B232" s="227">
        <v>2</v>
      </c>
      <c r="C232" s="227">
        <v>2</v>
      </c>
      <c r="D232" s="429"/>
      <c r="E232" s="429"/>
      <c r="F232" s="430"/>
      <c r="G232" s="227" t="s">
        <v>685</v>
      </c>
    </row>
    <row r="233" spans="1:7" ht="12.75">
      <c r="A233" s="60">
        <v>3</v>
      </c>
      <c r="B233" s="60">
        <v>2</v>
      </c>
      <c r="C233" s="60">
        <v>2</v>
      </c>
      <c r="D233" s="60">
        <v>1</v>
      </c>
      <c r="E233" s="60"/>
      <c r="F233" s="415"/>
      <c r="G233" s="227" t="s">
        <v>570</v>
      </c>
    </row>
    <row r="234" spans="1:7" ht="12.75">
      <c r="A234" s="60">
        <v>3</v>
      </c>
      <c r="B234" s="60">
        <v>2</v>
      </c>
      <c r="C234" s="60">
        <v>2</v>
      </c>
      <c r="D234" s="60">
        <v>1</v>
      </c>
      <c r="E234" s="60">
        <v>1</v>
      </c>
      <c r="F234" s="415"/>
      <c r="G234" s="227" t="s">
        <v>13</v>
      </c>
    </row>
    <row r="235" spans="1:7" ht="12.75">
      <c r="A235" s="60">
        <v>3</v>
      </c>
      <c r="B235" s="60">
        <v>2</v>
      </c>
      <c r="C235" s="60">
        <v>2</v>
      </c>
      <c r="D235" s="60">
        <v>1</v>
      </c>
      <c r="E235" s="60">
        <v>1</v>
      </c>
      <c r="F235" s="415">
        <v>1</v>
      </c>
      <c r="G235" s="227" t="s">
        <v>13</v>
      </c>
    </row>
    <row r="236" spans="1:7" ht="12.75">
      <c r="A236" s="227">
        <v>3</v>
      </c>
      <c r="B236" s="227">
        <v>2</v>
      </c>
      <c r="C236" s="227">
        <v>2</v>
      </c>
      <c r="D236" s="227">
        <v>1</v>
      </c>
      <c r="E236" s="227">
        <v>2</v>
      </c>
      <c r="F236" s="423"/>
      <c r="G236" s="227" t="s">
        <v>297</v>
      </c>
    </row>
    <row r="237" spans="1:7" ht="12.75">
      <c r="A237" s="227">
        <v>3</v>
      </c>
      <c r="B237" s="227">
        <v>2</v>
      </c>
      <c r="C237" s="227">
        <v>2</v>
      </c>
      <c r="D237" s="227">
        <v>1</v>
      </c>
      <c r="E237" s="227">
        <v>2</v>
      </c>
      <c r="F237" s="423">
        <v>1</v>
      </c>
      <c r="G237" s="227" t="s">
        <v>274</v>
      </c>
    </row>
    <row r="238" spans="1:7" ht="12.75">
      <c r="A238" s="227">
        <v>3</v>
      </c>
      <c r="B238" s="227">
        <v>2</v>
      </c>
      <c r="C238" s="227">
        <v>2</v>
      </c>
      <c r="D238" s="227">
        <v>1</v>
      </c>
      <c r="E238" s="227">
        <v>2</v>
      </c>
      <c r="F238" s="423">
        <v>2</v>
      </c>
      <c r="G238" s="227" t="s">
        <v>275</v>
      </c>
    </row>
    <row r="239" spans="1:7" ht="12.75">
      <c r="A239" s="227">
        <v>3</v>
      </c>
      <c r="B239" s="227">
        <v>2</v>
      </c>
      <c r="C239" s="227">
        <v>2</v>
      </c>
      <c r="D239" s="227">
        <v>1</v>
      </c>
      <c r="E239" s="227">
        <v>3</v>
      </c>
      <c r="F239" s="423"/>
      <c r="G239" s="227" t="s">
        <v>278</v>
      </c>
    </row>
    <row r="240" spans="1:7" ht="12.75">
      <c r="A240" s="227">
        <v>3</v>
      </c>
      <c r="B240" s="227">
        <v>2</v>
      </c>
      <c r="C240" s="227">
        <v>2</v>
      </c>
      <c r="D240" s="227">
        <v>1</v>
      </c>
      <c r="E240" s="227">
        <v>3</v>
      </c>
      <c r="F240" s="423">
        <v>1</v>
      </c>
      <c r="G240" s="227" t="s">
        <v>276</v>
      </c>
    </row>
    <row r="241" spans="1:7" ht="12.75">
      <c r="A241" s="227">
        <v>3</v>
      </c>
      <c r="B241" s="227">
        <v>2</v>
      </c>
      <c r="C241" s="227">
        <v>2</v>
      </c>
      <c r="D241" s="227">
        <v>1</v>
      </c>
      <c r="E241" s="227">
        <v>3</v>
      </c>
      <c r="F241" s="423">
        <v>2</v>
      </c>
      <c r="G241" s="227" t="s">
        <v>298</v>
      </c>
    </row>
    <row r="242" spans="1:7" ht="12.75">
      <c r="A242" s="60">
        <v>3</v>
      </c>
      <c r="B242" s="60">
        <v>2</v>
      </c>
      <c r="C242" s="60">
        <v>2</v>
      </c>
      <c r="D242" s="60">
        <v>2</v>
      </c>
      <c r="E242" s="60"/>
      <c r="F242" s="415"/>
      <c r="G242" s="227" t="s">
        <v>625</v>
      </c>
    </row>
    <row r="243" spans="1:7" ht="12.75">
      <c r="A243" s="60">
        <v>3</v>
      </c>
      <c r="B243" s="60">
        <v>2</v>
      </c>
      <c r="C243" s="60">
        <v>2</v>
      </c>
      <c r="D243" s="60">
        <v>2</v>
      </c>
      <c r="E243" s="60">
        <v>1</v>
      </c>
      <c r="F243" s="415"/>
      <c r="G243" s="227" t="s">
        <v>625</v>
      </c>
    </row>
    <row r="244" spans="1:7" ht="12.75">
      <c r="A244" s="60">
        <v>3</v>
      </c>
      <c r="B244" s="60">
        <v>2</v>
      </c>
      <c r="C244" s="60">
        <v>2</v>
      </c>
      <c r="D244" s="60">
        <v>2</v>
      </c>
      <c r="E244" s="60">
        <v>1</v>
      </c>
      <c r="F244" s="415">
        <v>1</v>
      </c>
      <c r="G244" s="227" t="s">
        <v>626</v>
      </c>
    </row>
    <row r="245" spans="1:7" ht="12.75">
      <c r="A245" s="60">
        <v>3</v>
      </c>
      <c r="B245" s="60">
        <v>2</v>
      </c>
      <c r="C245" s="60">
        <v>2</v>
      </c>
      <c r="D245" s="60">
        <v>2</v>
      </c>
      <c r="E245" s="60">
        <v>1</v>
      </c>
      <c r="F245" s="415">
        <v>2</v>
      </c>
      <c r="G245" s="227" t="s">
        <v>627</v>
      </c>
    </row>
    <row r="246" spans="1:7" ht="12.75">
      <c r="A246" s="60">
        <v>3</v>
      </c>
      <c r="B246" s="60">
        <v>2</v>
      </c>
      <c r="C246" s="60">
        <v>2</v>
      </c>
      <c r="D246" s="60">
        <v>3</v>
      </c>
      <c r="E246" s="60"/>
      <c r="F246" s="415"/>
      <c r="G246" s="227" t="s">
        <v>628</v>
      </c>
    </row>
    <row r="247" spans="1:7" ht="12.75">
      <c r="A247" s="60">
        <v>3</v>
      </c>
      <c r="B247" s="60">
        <v>2</v>
      </c>
      <c r="C247" s="60">
        <v>2</v>
      </c>
      <c r="D247" s="60">
        <v>3</v>
      </c>
      <c r="E247" s="60">
        <v>1</v>
      </c>
      <c r="F247" s="415"/>
      <c r="G247" s="227" t="s">
        <v>628</v>
      </c>
    </row>
    <row r="248" spans="1:7" ht="25.5">
      <c r="A248" s="60">
        <v>3</v>
      </c>
      <c r="B248" s="60">
        <v>2</v>
      </c>
      <c r="C248" s="60">
        <v>2</v>
      </c>
      <c r="D248" s="60">
        <v>3</v>
      </c>
      <c r="E248" s="60">
        <v>1</v>
      </c>
      <c r="F248" s="415">
        <v>1</v>
      </c>
      <c r="G248" s="227" t="s">
        <v>629</v>
      </c>
    </row>
    <row r="249" spans="1:7" ht="25.5">
      <c r="A249" s="60">
        <v>3</v>
      </c>
      <c r="B249" s="60">
        <v>2</v>
      </c>
      <c r="C249" s="60">
        <v>2</v>
      </c>
      <c r="D249" s="60">
        <v>3</v>
      </c>
      <c r="E249" s="60">
        <v>1</v>
      </c>
      <c r="F249" s="415">
        <v>2</v>
      </c>
      <c r="G249" s="227" t="s">
        <v>630</v>
      </c>
    </row>
    <row r="250" spans="1:7" ht="12.75">
      <c r="A250" s="60">
        <v>3</v>
      </c>
      <c r="B250" s="60">
        <v>2</v>
      </c>
      <c r="C250" s="60">
        <v>2</v>
      </c>
      <c r="D250" s="60">
        <v>4</v>
      </c>
      <c r="E250" s="60"/>
      <c r="F250" s="415"/>
      <c r="G250" s="227" t="s">
        <v>631</v>
      </c>
    </row>
    <row r="251" spans="1:7" ht="12.75">
      <c r="A251" s="60">
        <v>3</v>
      </c>
      <c r="B251" s="60">
        <v>2</v>
      </c>
      <c r="C251" s="60">
        <v>2</v>
      </c>
      <c r="D251" s="60">
        <v>4</v>
      </c>
      <c r="E251" s="60">
        <v>1</v>
      </c>
      <c r="F251" s="415"/>
      <c r="G251" s="227" t="s">
        <v>631</v>
      </c>
    </row>
    <row r="252" spans="1:7" ht="12.75">
      <c r="A252" s="60">
        <v>3</v>
      </c>
      <c r="B252" s="60">
        <v>2</v>
      </c>
      <c r="C252" s="60">
        <v>2</v>
      </c>
      <c r="D252" s="60">
        <v>4</v>
      </c>
      <c r="E252" s="60">
        <v>1</v>
      </c>
      <c r="F252" s="415">
        <v>1</v>
      </c>
      <c r="G252" s="227" t="s">
        <v>632</v>
      </c>
    </row>
    <row r="253" spans="1:7" ht="12.75">
      <c r="A253" s="60">
        <v>3</v>
      </c>
      <c r="B253" s="60">
        <v>2</v>
      </c>
      <c r="C253" s="60">
        <v>2</v>
      </c>
      <c r="D253" s="60">
        <v>4</v>
      </c>
      <c r="E253" s="60">
        <v>1</v>
      </c>
      <c r="F253" s="415">
        <v>2</v>
      </c>
      <c r="G253" s="227" t="s">
        <v>633</v>
      </c>
    </row>
    <row r="254" spans="1:7" ht="12.75">
      <c r="A254" s="60">
        <v>3</v>
      </c>
      <c r="B254" s="60">
        <v>2</v>
      </c>
      <c r="C254" s="60">
        <v>2</v>
      </c>
      <c r="D254" s="60">
        <v>5</v>
      </c>
      <c r="E254" s="60"/>
      <c r="F254" s="415"/>
      <c r="G254" s="227" t="s">
        <v>634</v>
      </c>
    </row>
    <row r="255" spans="1:7" ht="12.75">
      <c r="A255" s="60">
        <v>3</v>
      </c>
      <c r="B255" s="60">
        <v>2</v>
      </c>
      <c r="C255" s="60">
        <v>2</v>
      </c>
      <c r="D255" s="60">
        <v>5</v>
      </c>
      <c r="E255" s="60">
        <v>1</v>
      </c>
      <c r="F255" s="415"/>
      <c r="G255" s="227" t="s">
        <v>634</v>
      </c>
    </row>
    <row r="256" spans="1:7" ht="12.75">
      <c r="A256" s="61">
        <v>3</v>
      </c>
      <c r="B256" s="61">
        <v>2</v>
      </c>
      <c r="C256" s="61">
        <v>2</v>
      </c>
      <c r="D256" s="61">
        <v>5</v>
      </c>
      <c r="E256" s="61">
        <v>1</v>
      </c>
      <c r="F256" s="417">
        <v>1</v>
      </c>
      <c r="G256" s="227" t="s">
        <v>634</v>
      </c>
    </row>
    <row r="257" spans="1:7" ht="12.75">
      <c r="A257" s="60">
        <v>3</v>
      </c>
      <c r="B257" s="60">
        <v>2</v>
      </c>
      <c r="C257" s="60">
        <v>2</v>
      </c>
      <c r="D257" s="60">
        <v>6</v>
      </c>
      <c r="E257" s="60"/>
      <c r="F257" s="415"/>
      <c r="G257" s="227" t="s">
        <v>128</v>
      </c>
    </row>
    <row r="258" spans="1:7" ht="12.75">
      <c r="A258" s="60">
        <v>3</v>
      </c>
      <c r="B258" s="60">
        <v>2</v>
      </c>
      <c r="C258" s="60">
        <v>2</v>
      </c>
      <c r="D258" s="60">
        <v>6</v>
      </c>
      <c r="E258" s="60">
        <v>1</v>
      </c>
      <c r="F258" s="415"/>
      <c r="G258" s="60" t="s">
        <v>128</v>
      </c>
    </row>
    <row r="259" spans="1:7" ht="12.75">
      <c r="A259" s="60">
        <v>3</v>
      </c>
      <c r="B259" s="60">
        <v>2</v>
      </c>
      <c r="C259" s="60">
        <v>2</v>
      </c>
      <c r="D259" s="60">
        <v>6</v>
      </c>
      <c r="E259" s="60">
        <v>1</v>
      </c>
      <c r="F259" s="415">
        <v>1</v>
      </c>
      <c r="G259" s="60" t="s">
        <v>128</v>
      </c>
    </row>
    <row r="260" spans="1:7" ht="12.75">
      <c r="A260" s="60">
        <v>3</v>
      </c>
      <c r="B260" s="60">
        <v>2</v>
      </c>
      <c r="C260" s="60">
        <v>2</v>
      </c>
      <c r="D260" s="60">
        <v>7</v>
      </c>
      <c r="E260" s="60"/>
      <c r="F260" s="415"/>
      <c r="G260" s="227" t="s">
        <v>622</v>
      </c>
    </row>
    <row r="261" spans="1:7" ht="12.75">
      <c r="A261" s="60">
        <v>3</v>
      </c>
      <c r="B261" s="60">
        <v>2</v>
      </c>
      <c r="C261" s="60">
        <v>2</v>
      </c>
      <c r="D261" s="60">
        <v>7</v>
      </c>
      <c r="E261" s="60">
        <v>1</v>
      </c>
      <c r="F261" s="415"/>
      <c r="G261" s="227" t="s">
        <v>622</v>
      </c>
    </row>
    <row r="262" spans="1:7" ht="12.75">
      <c r="A262" s="60">
        <v>3</v>
      </c>
      <c r="B262" s="60">
        <v>2</v>
      </c>
      <c r="C262" s="60">
        <v>2</v>
      </c>
      <c r="D262" s="60">
        <v>7</v>
      </c>
      <c r="E262" s="60">
        <v>1</v>
      </c>
      <c r="F262" s="415">
        <v>1</v>
      </c>
      <c r="G262" s="227" t="s">
        <v>623</v>
      </c>
    </row>
    <row r="263" spans="1:7" ht="12.75">
      <c r="A263" s="60">
        <v>3</v>
      </c>
      <c r="B263" s="60">
        <v>2</v>
      </c>
      <c r="C263" s="60">
        <v>2</v>
      </c>
      <c r="D263" s="60">
        <v>7</v>
      </c>
      <c r="E263" s="60">
        <v>1</v>
      </c>
      <c r="F263" s="415">
        <v>2</v>
      </c>
      <c r="G263" s="227" t="s">
        <v>624</v>
      </c>
    </row>
    <row r="264" spans="1:7" ht="25.5">
      <c r="A264" s="421">
        <v>3</v>
      </c>
      <c r="B264" s="421">
        <v>3</v>
      </c>
      <c r="C264" s="421"/>
      <c r="D264" s="421"/>
      <c r="E264" s="421"/>
      <c r="F264" s="422"/>
      <c r="G264" s="421" t="s">
        <v>686</v>
      </c>
    </row>
    <row r="265" spans="1:7" ht="25.5">
      <c r="A265" s="60">
        <v>3</v>
      </c>
      <c r="B265" s="60">
        <v>3</v>
      </c>
      <c r="C265" s="60">
        <v>1</v>
      </c>
      <c r="D265" s="60"/>
      <c r="E265" s="60"/>
      <c r="F265" s="415"/>
      <c r="G265" s="227" t="s">
        <v>687</v>
      </c>
    </row>
    <row r="266" spans="1:7" ht="12.75">
      <c r="A266" s="60">
        <v>3</v>
      </c>
      <c r="B266" s="60">
        <v>3</v>
      </c>
      <c r="C266" s="60">
        <v>1</v>
      </c>
      <c r="D266" s="60">
        <v>1</v>
      </c>
      <c r="E266" s="60"/>
      <c r="F266" s="415"/>
      <c r="G266" s="227" t="s">
        <v>570</v>
      </c>
    </row>
    <row r="267" spans="1:7" ht="12.75">
      <c r="A267" s="60">
        <v>3</v>
      </c>
      <c r="B267" s="60">
        <v>3</v>
      </c>
      <c r="C267" s="60">
        <v>1</v>
      </c>
      <c r="D267" s="60">
        <v>1</v>
      </c>
      <c r="E267" s="60">
        <v>1</v>
      </c>
      <c r="F267" s="415"/>
      <c r="G267" s="227" t="s">
        <v>13</v>
      </c>
    </row>
    <row r="268" spans="1:7" ht="12.75">
      <c r="A268" s="60">
        <v>3</v>
      </c>
      <c r="B268" s="60">
        <v>3</v>
      </c>
      <c r="C268" s="60">
        <v>1</v>
      </c>
      <c r="D268" s="60">
        <v>1</v>
      </c>
      <c r="E268" s="60">
        <v>1</v>
      </c>
      <c r="F268" s="415">
        <v>1</v>
      </c>
      <c r="G268" s="227" t="s">
        <v>13</v>
      </c>
    </row>
    <row r="269" spans="1:7" ht="12.75">
      <c r="A269" s="227">
        <v>3</v>
      </c>
      <c r="B269" s="227">
        <v>3</v>
      </c>
      <c r="C269" s="227">
        <v>1</v>
      </c>
      <c r="D269" s="227">
        <v>1</v>
      </c>
      <c r="E269" s="227">
        <v>2</v>
      </c>
      <c r="F269" s="423"/>
      <c r="G269" s="227" t="s">
        <v>297</v>
      </c>
    </row>
    <row r="270" spans="1:7" ht="12.75">
      <c r="A270" s="227">
        <v>3</v>
      </c>
      <c r="B270" s="227">
        <v>3</v>
      </c>
      <c r="C270" s="227">
        <v>1</v>
      </c>
      <c r="D270" s="227">
        <v>1</v>
      </c>
      <c r="E270" s="227">
        <v>2</v>
      </c>
      <c r="F270" s="423">
        <v>1</v>
      </c>
      <c r="G270" s="227" t="s">
        <v>274</v>
      </c>
    </row>
    <row r="271" spans="1:7" ht="12.75">
      <c r="A271" s="227">
        <v>3</v>
      </c>
      <c r="B271" s="227">
        <v>3</v>
      </c>
      <c r="C271" s="227">
        <v>1</v>
      </c>
      <c r="D271" s="227">
        <v>1</v>
      </c>
      <c r="E271" s="227">
        <v>2</v>
      </c>
      <c r="F271" s="423">
        <v>2</v>
      </c>
      <c r="G271" s="227" t="s">
        <v>275</v>
      </c>
    </row>
    <row r="272" spans="1:7" ht="12.75">
      <c r="A272" s="227">
        <v>3</v>
      </c>
      <c r="B272" s="227">
        <v>3</v>
      </c>
      <c r="C272" s="227">
        <v>1</v>
      </c>
      <c r="D272" s="227">
        <v>1</v>
      </c>
      <c r="E272" s="227">
        <v>3</v>
      </c>
      <c r="F272" s="423"/>
      <c r="G272" s="227" t="s">
        <v>278</v>
      </c>
    </row>
    <row r="273" spans="1:7" ht="12.75">
      <c r="A273" s="227">
        <v>3</v>
      </c>
      <c r="B273" s="227">
        <v>3</v>
      </c>
      <c r="C273" s="227">
        <v>1</v>
      </c>
      <c r="D273" s="227">
        <v>1</v>
      </c>
      <c r="E273" s="227">
        <v>3</v>
      </c>
      <c r="F273" s="423">
        <v>1</v>
      </c>
      <c r="G273" s="227" t="s">
        <v>315</v>
      </c>
    </row>
    <row r="274" spans="1:7" ht="12.75">
      <c r="A274" s="227">
        <v>3</v>
      </c>
      <c r="B274" s="227">
        <v>3</v>
      </c>
      <c r="C274" s="227">
        <v>1</v>
      </c>
      <c r="D274" s="227">
        <v>1</v>
      </c>
      <c r="E274" s="227">
        <v>3</v>
      </c>
      <c r="F274" s="423">
        <v>2</v>
      </c>
      <c r="G274" s="227" t="s">
        <v>298</v>
      </c>
    </row>
    <row r="275" spans="1:7" ht="12.75">
      <c r="A275" s="60">
        <v>3</v>
      </c>
      <c r="B275" s="60">
        <v>3</v>
      </c>
      <c r="C275" s="60">
        <v>1</v>
      </c>
      <c r="D275" s="60">
        <v>2</v>
      </c>
      <c r="E275" s="60"/>
      <c r="F275" s="415"/>
      <c r="G275" s="60" t="s">
        <v>568</v>
      </c>
    </row>
    <row r="276" spans="1:7" ht="12.75">
      <c r="A276" s="60">
        <v>3</v>
      </c>
      <c r="B276" s="60">
        <v>3</v>
      </c>
      <c r="C276" s="60">
        <v>1</v>
      </c>
      <c r="D276" s="60">
        <v>2</v>
      </c>
      <c r="E276" s="60">
        <v>1</v>
      </c>
      <c r="F276" s="415"/>
      <c r="G276" s="60" t="s">
        <v>568</v>
      </c>
    </row>
    <row r="277" spans="1:7" ht="12.75">
      <c r="A277" s="60">
        <v>3</v>
      </c>
      <c r="B277" s="60">
        <v>3</v>
      </c>
      <c r="C277" s="60">
        <v>1</v>
      </c>
      <c r="D277" s="60">
        <v>2</v>
      </c>
      <c r="E277" s="60">
        <v>1</v>
      </c>
      <c r="F277" s="415">
        <v>1</v>
      </c>
      <c r="G277" s="227" t="s">
        <v>635</v>
      </c>
    </row>
    <row r="278" spans="1:7" ht="12.75">
      <c r="A278" s="60">
        <v>3</v>
      </c>
      <c r="B278" s="60">
        <v>3</v>
      </c>
      <c r="C278" s="60">
        <v>1</v>
      </c>
      <c r="D278" s="60">
        <v>2</v>
      </c>
      <c r="E278" s="60">
        <v>1</v>
      </c>
      <c r="F278" s="415">
        <v>2</v>
      </c>
      <c r="G278" s="227" t="s">
        <v>636</v>
      </c>
    </row>
    <row r="279" spans="1:7" ht="12.75">
      <c r="A279" s="60">
        <v>3</v>
      </c>
      <c r="B279" s="60">
        <v>3</v>
      </c>
      <c r="C279" s="60">
        <v>1</v>
      </c>
      <c r="D279" s="60">
        <v>3</v>
      </c>
      <c r="E279" s="60"/>
      <c r="F279" s="415"/>
      <c r="G279" s="227" t="s">
        <v>637</v>
      </c>
    </row>
    <row r="280" spans="1:7" ht="12.75">
      <c r="A280" s="60">
        <v>3</v>
      </c>
      <c r="B280" s="60">
        <v>3</v>
      </c>
      <c r="C280" s="60">
        <v>1</v>
      </c>
      <c r="D280" s="60">
        <v>3</v>
      </c>
      <c r="E280" s="60">
        <v>1</v>
      </c>
      <c r="F280" s="415"/>
      <c r="G280" s="227" t="s">
        <v>637</v>
      </c>
    </row>
    <row r="281" spans="1:7" ht="12.75">
      <c r="A281" s="60">
        <v>3</v>
      </c>
      <c r="B281" s="60">
        <v>3</v>
      </c>
      <c r="C281" s="60">
        <v>1</v>
      </c>
      <c r="D281" s="60">
        <v>3</v>
      </c>
      <c r="E281" s="60">
        <v>1</v>
      </c>
      <c r="F281" s="415">
        <v>1</v>
      </c>
      <c r="G281" s="227" t="s">
        <v>638</v>
      </c>
    </row>
    <row r="282" spans="1:7" ht="12.75">
      <c r="A282" s="60">
        <v>3</v>
      </c>
      <c r="B282" s="60">
        <v>3</v>
      </c>
      <c r="C282" s="60">
        <v>1</v>
      </c>
      <c r="D282" s="60">
        <v>3</v>
      </c>
      <c r="E282" s="60">
        <v>1</v>
      </c>
      <c r="F282" s="415">
        <v>2</v>
      </c>
      <c r="G282" s="227" t="s">
        <v>639</v>
      </c>
    </row>
    <row r="283" spans="1:7" ht="12.75">
      <c r="A283" s="60">
        <v>3</v>
      </c>
      <c r="B283" s="60">
        <v>3</v>
      </c>
      <c r="C283" s="60">
        <v>1</v>
      </c>
      <c r="D283" s="60">
        <v>4</v>
      </c>
      <c r="E283" s="60"/>
      <c r="F283" s="415"/>
      <c r="G283" s="227" t="s">
        <v>640</v>
      </c>
    </row>
    <row r="284" spans="1:7" ht="12.75">
      <c r="A284" s="60">
        <v>3</v>
      </c>
      <c r="B284" s="60">
        <v>3</v>
      </c>
      <c r="C284" s="60">
        <v>1</v>
      </c>
      <c r="D284" s="60">
        <v>4</v>
      </c>
      <c r="E284" s="60">
        <v>1</v>
      </c>
      <c r="F284" s="415"/>
      <c r="G284" s="227" t="s">
        <v>640</v>
      </c>
    </row>
    <row r="285" spans="1:7" ht="12.75">
      <c r="A285" s="60">
        <v>3</v>
      </c>
      <c r="B285" s="60">
        <v>3</v>
      </c>
      <c r="C285" s="60">
        <v>1</v>
      </c>
      <c r="D285" s="60">
        <v>4</v>
      </c>
      <c r="E285" s="60">
        <v>1</v>
      </c>
      <c r="F285" s="415">
        <v>1</v>
      </c>
      <c r="G285" s="227" t="s">
        <v>641</v>
      </c>
    </row>
    <row r="286" spans="1:7" ht="12.75">
      <c r="A286" s="61">
        <v>3</v>
      </c>
      <c r="B286" s="61">
        <v>3</v>
      </c>
      <c r="C286" s="61">
        <v>1</v>
      </c>
      <c r="D286" s="61">
        <v>4</v>
      </c>
      <c r="E286" s="61">
        <v>1</v>
      </c>
      <c r="F286" s="417">
        <v>2</v>
      </c>
      <c r="G286" s="283" t="s">
        <v>642</v>
      </c>
    </row>
    <row r="287" spans="1:7" ht="12.75">
      <c r="A287" s="60">
        <v>3</v>
      </c>
      <c r="B287" s="60">
        <v>3</v>
      </c>
      <c r="C287" s="60">
        <v>1</v>
      </c>
      <c r="D287" s="60">
        <v>5</v>
      </c>
      <c r="E287" s="60"/>
      <c r="F287" s="415"/>
      <c r="G287" s="227" t="s">
        <v>643</v>
      </c>
    </row>
    <row r="288" spans="1:7" ht="12.75">
      <c r="A288" s="60">
        <v>3</v>
      </c>
      <c r="B288" s="60">
        <v>3</v>
      </c>
      <c r="C288" s="60">
        <v>1</v>
      </c>
      <c r="D288" s="60">
        <v>5</v>
      </c>
      <c r="E288" s="60">
        <v>1</v>
      </c>
      <c r="F288" s="415"/>
      <c r="G288" s="227" t="s">
        <v>643</v>
      </c>
    </row>
    <row r="289" spans="1:7" ht="12.75">
      <c r="A289" s="60">
        <v>3</v>
      </c>
      <c r="B289" s="60">
        <v>3</v>
      </c>
      <c r="C289" s="60">
        <v>1</v>
      </c>
      <c r="D289" s="60">
        <v>5</v>
      </c>
      <c r="E289" s="60">
        <v>1</v>
      </c>
      <c r="F289" s="415">
        <v>1</v>
      </c>
      <c r="G289" s="227" t="s">
        <v>644</v>
      </c>
    </row>
    <row r="290" spans="1:7" ht="12.75">
      <c r="A290" s="60">
        <v>3</v>
      </c>
      <c r="B290" s="60">
        <v>3</v>
      </c>
      <c r="C290" s="60">
        <v>1</v>
      </c>
      <c r="D290" s="60">
        <v>6</v>
      </c>
      <c r="E290" s="60"/>
      <c r="F290" s="415"/>
      <c r="G290" s="60" t="s">
        <v>128</v>
      </c>
    </row>
    <row r="291" spans="1:7" ht="12.75">
      <c r="A291" s="60">
        <v>3</v>
      </c>
      <c r="B291" s="60">
        <v>3</v>
      </c>
      <c r="C291" s="60">
        <v>1</v>
      </c>
      <c r="D291" s="60">
        <v>6</v>
      </c>
      <c r="E291" s="60">
        <v>1</v>
      </c>
      <c r="F291" s="415"/>
      <c r="G291" s="60" t="s">
        <v>128</v>
      </c>
    </row>
    <row r="292" spans="1:7" ht="12.75">
      <c r="A292" s="60">
        <v>3</v>
      </c>
      <c r="B292" s="60">
        <v>3</v>
      </c>
      <c r="C292" s="60">
        <v>1</v>
      </c>
      <c r="D292" s="60">
        <v>6</v>
      </c>
      <c r="E292" s="60">
        <v>1</v>
      </c>
      <c r="F292" s="415">
        <v>1</v>
      </c>
      <c r="G292" s="60" t="s">
        <v>128</v>
      </c>
    </row>
    <row r="293" spans="1:7" ht="12.75">
      <c r="A293" s="60">
        <v>3</v>
      </c>
      <c r="B293" s="60">
        <v>3</v>
      </c>
      <c r="C293" s="60">
        <v>1</v>
      </c>
      <c r="D293" s="60">
        <v>7</v>
      </c>
      <c r="E293" s="60"/>
      <c r="F293" s="415"/>
      <c r="G293" s="227" t="s">
        <v>645</v>
      </c>
    </row>
    <row r="294" spans="1:7" ht="12.75">
      <c r="A294" s="60">
        <v>3</v>
      </c>
      <c r="B294" s="60">
        <v>3</v>
      </c>
      <c r="C294" s="60">
        <v>1</v>
      </c>
      <c r="D294" s="60">
        <v>7</v>
      </c>
      <c r="E294" s="60">
        <v>1</v>
      </c>
      <c r="F294" s="415"/>
      <c r="G294" s="227" t="s">
        <v>645</v>
      </c>
    </row>
    <row r="295" spans="1:7" ht="12.75">
      <c r="A295" s="60">
        <v>3</v>
      </c>
      <c r="B295" s="60">
        <v>3</v>
      </c>
      <c r="C295" s="60">
        <v>1</v>
      </c>
      <c r="D295" s="60">
        <v>7</v>
      </c>
      <c r="E295" s="60">
        <v>1</v>
      </c>
      <c r="F295" s="415">
        <v>1</v>
      </c>
      <c r="G295" s="227" t="s">
        <v>646</v>
      </c>
    </row>
    <row r="296" spans="1:7" ht="12.75">
      <c r="A296" s="60">
        <v>3</v>
      </c>
      <c r="B296" s="60">
        <v>3</v>
      </c>
      <c r="C296" s="60">
        <v>1</v>
      </c>
      <c r="D296" s="60">
        <v>7</v>
      </c>
      <c r="E296" s="60">
        <v>1</v>
      </c>
      <c r="F296" s="415">
        <v>2</v>
      </c>
      <c r="G296" s="227" t="s">
        <v>341</v>
      </c>
    </row>
    <row r="297" spans="1:7" ht="25.5">
      <c r="A297" s="60">
        <v>3</v>
      </c>
      <c r="B297" s="60">
        <v>3</v>
      </c>
      <c r="C297" s="60">
        <v>2</v>
      </c>
      <c r="D297" s="60"/>
      <c r="E297" s="60"/>
      <c r="F297" s="415"/>
      <c r="G297" s="227" t="s">
        <v>688</v>
      </c>
    </row>
    <row r="298" spans="1:7" ht="12.75">
      <c r="A298" s="60">
        <v>3</v>
      </c>
      <c r="B298" s="60">
        <v>3</v>
      </c>
      <c r="C298" s="60">
        <v>2</v>
      </c>
      <c r="D298" s="60">
        <v>1</v>
      </c>
      <c r="E298" s="60"/>
      <c r="F298" s="415"/>
      <c r="G298" s="227" t="s">
        <v>569</v>
      </c>
    </row>
    <row r="299" spans="1:7" ht="12.75">
      <c r="A299" s="60">
        <v>3</v>
      </c>
      <c r="B299" s="60">
        <v>3</v>
      </c>
      <c r="C299" s="60">
        <v>2</v>
      </c>
      <c r="D299" s="60">
        <v>1</v>
      </c>
      <c r="E299" s="60">
        <v>1</v>
      </c>
      <c r="F299" s="415"/>
      <c r="G299" s="227" t="s">
        <v>569</v>
      </c>
    </row>
    <row r="300" spans="1:7" ht="12.75">
      <c r="A300" s="60">
        <v>3</v>
      </c>
      <c r="B300" s="60">
        <v>3</v>
      </c>
      <c r="C300" s="60">
        <v>2</v>
      </c>
      <c r="D300" s="60">
        <v>1</v>
      </c>
      <c r="E300" s="60">
        <v>1</v>
      </c>
      <c r="F300" s="415">
        <v>1</v>
      </c>
      <c r="G300" s="227" t="s">
        <v>13</v>
      </c>
    </row>
    <row r="301" spans="1:7" ht="12.75">
      <c r="A301" s="227">
        <v>3</v>
      </c>
      <c r="B301" s="227">
        <v>3</v>
      </c>
      <c r="C301" s="227">
        <v>2</v>
      </c>
      <c r="D301" s="227">
        <v>1</v>
      </c>
      <c r="E301" s="227">
        <v>2</v>
      </c>
      <c r="F301" s="423"/>
      <c r="G301" s="227" t="s">
        <v>297</v>
      </c>
    </row>
    <row r="302" spans="1:7" ht="12.75">
      <c r="A302" s="227">
        <v>3</v>
      </c>
      <c r="B302" s="227">
        <v>3</v>
      </c>
      <c r="C302" s="227">
        <v>2</v>
      </c>
      <c r="D302" s="227">
        <v>1</v>
      </c>
      <c r="E302" s="227">
        <v>2</v>
      </c>
      <c r="F302" s="423">
        <v>1</v>
      </c>
      <c r="G302" s="227" t="s">
        <v>274</v>
      </c>
    </row>
    <row r="303" spans="1:7" ht="12.75">
      <c r="A303" s="227">
        <v>3</v>
      </c>
      <c r="B303" s="227">
        <v>3</v>
      </c>
      <c r="C303" s="227">
        <v>2</v>
      </c>
      <c r="D303" s="227">
        <v>1</v>
      </c>
      <c r="E303" s="227">
        <v>2</v>
      </c>
      <c r="F303" s="423">
        <v>2</v>
      </c>
      <c r="G303" s="227" t="s">
        <v>275</v>
      </c>
    </row>
    <row r="304" spans="1:7" ht="12.75">
      <c r="A304" s="227">
        <v>3</v>
      </c>
      <c r="B304" s="227">
        <v>3</v>
      </c>
      <c r="C304" s="227">
        <v>2</v>
      </c>
      <c r="D304" s="227">
        <v>1</v>
      </c>
      <c r="E304" s="227">
        <v>3</v>
      </c>
      <c r="F304" s="423"/>
      <c r="G304" s="227" t="s">
        <v>278</v>
      </c>
    </row>
    <row r="305" spans="1:7" ht="12.75">
      <c r="A305" s="227">
        <v>3</v>
      </c>
      <c r="B305" s="227">
        <v>3</v>
      </c>
      <c r="C305" s="227">
        <v>2</v>
      </c>
      <c r="D305" s="227">
        <v>1</v>
      </c>
      <c r="E305" s="227">
        <v>3</v>
      </c>
      <c r="F305" s="423">
        <v>1</v>
      </c>
      <c r="G305" s="227" t="s">
        <v>276</v>
      </c>
    </row>
    <row r="306" spans="1:7" ht="12.75">
      <c r="A306" s="227">
        <v>3</v>
      </c>
      <c r="B306" s="227">
        <v>3</v>
      </c>
      <c r="C306" s="227">
        <v>2</v>
      </c>
      <c r="D306" s="227">
        <v>1</v>
      </c>
      <c r="E306" s="227">
        <v>3</v>
      </c>
      <c r="F306" s="423">
        <v>2</v>
      </c>
      <c r="G306" s="227" t="s">
        <v>298</v>
      </c>
    </row>
    <row r="307" spans="1:7" ht="12.75">
      <c r="A307" s="60">
        <v>3</v>
      </c>
      <c r="B307" s="60">
        <v>3</v>
      </c>
      <c r="C307" s="60">
        <v>2</v>
      </c>
      <c r="D307" s="60">
        <v>2</v>
      </c>
      <c r="E307" s="60"/>
      <c r="F307" s="415"/>
      <c r="G307" s="60" t="s">
        <v>568</v>
      </c>
    </row>
    <row r="308" spans="1:7" ht="12.75">
      <c r="A308" s="60">
        <v>3</v>
      </c>
      <c r="B308" s="60">
        <v>3</v>
      </c>
      <c r="C308" s="60">
        <v>2</v>
      </c>
      <c r="D308" s="60">
        <v>2</v>
      </c>
      <c r="E308" s="60">
        <v>1</v>
      </c>
      <c r="F308" s="415"/>
      <c r="G308" s="60" t="s">
        <v>568</v>
      </c>
    </row>
    <row r="309" spans="1:7" ht="12.75">
      <c r="A309" s="60">
        <v>3</v>
      </c>
      <c r="B309" s="60">
        <v>3</v>
      </c>
      <c r="C309" s="60">
        <v>2</v>
      </c>
      <c r="D309" s="60">
        <v>2</v>
      </c>
      <c r="E309" s="60">
        <v>1</v>
      </c>
      <c r="F309" s="415">
        <v>1</v>
      </c>
      <c r="G309" s="227" t="s">
        <v>635</v>
      </c>
    </row>
    <row r="310" spans="1:7" ht="12.75">
      <c r="A310" s="60">
        <v>3</v>
      </c>
      <c r="B310" s="60">
        <v>3</v>
      </c>
      <c r="C310" s="60">
        <v>2</v>
      </c>
      <c r="D310" s="60">
        <v>2</v>
      </c>
      <c r="E310" s="60">
        <v>1</v>
      </c>
      <c r="F310" s="415">
        <v>2</v>
      </c>
      <c r="G310" s="227" t="s">
        <v>636</v>
      </c>
    </row>
    <row r="311" spans="1:7" ht="12.75">
      <c r="A311" s="60">
        <v>3</v>
      </c>
      <c r="B311" s="60">
        <v>3</v>
      </c>
      <c r="C311" s="60">
        <v>2</v>
      </c>
      <c r="D311" s="60">
        <v>3</v>
      </c>
      <c r="E311" s="60"/>
      <c r="F311" s="415"/>
      <c r="G311" s="227" t="s">
        <v>637</v>
      </c>
    </row>
    <row r="312" spans="1:7" ht="12.75">
      <c r="A312" s="60">
        <v>3</v>
      </c>
      <c r="B312" s="60">
        <v>3</v>
      </c>
      <c r="C312" s="60">
        <v>2</v>
      </c>
      <c r="D312" s="60">
        <v>3</v>
      </c>
      <c r="E312" s="60">
        <v>1</v>
      </c>
      <c r="F312" s="415"/>
      <c r="G312" s="227" t="s">
        <v>637</v>
      </c>
    </row>
    <row r="313" spans="1:7" ht="12.75">
      <c r="A313" s="60">
        <v>3</v>
      </c>
      <c r="B313" s="60">
        <v>3</v>
      </c>
      <c r="C313" s="60">
        <v>2</v>
      </c>
      <c r="D313" s="60">
        <v>3</v>
      </c>
      <c r="E313" s="60">
        <v>1</v>
      </c>
      <c r="F313" s="415">
        <v>1</v>
      </c>
      <c r="G313" s="227" t="s">
        <v>638</v>
      </c>
    </row>
    <row r="314" spans="1:7" ht="12.75">
      <c r="A314" s="60">
        <v>3</v>
      </c>
      <c r="B314" s="60">
        <v>3</v>
      </c>
      <c r="C314" s="60">
        <v>2</v>
      </c>
      <c r="D314" s="60">
        <v>3</v>
      </c>
      <c r="E314" s="60">
        <v>1</v>
      </c>
      <c r="F314" s="415">
        <v>2</v>
      </c>
      <c r="G314" s="227" t="s">
        <v>639</v>
      </c>
    </row>
    <row r="315" spans="1:7" ht="12.75">
      <c r="A315" s="60">
        <v>3</v>
      </c>
      <c r="B315" s="60">
        <v>3</v>
      </c>
      <c r="C315" s="60">
        <v>2</v>
      </c>
      <c r="D315" s="60">
        <v>4</v>
      </c>
      <c r="E315" s="60"/>
      <c r="F315" s="415"/>
      <c r="G315" s="227" t="s">
        <v>640</v>
      </c>
    </row>
    <row r="316" spans="1:7" ht="12.75">
      <c r="A316" s="60">
        <v>3</v>
      </c>
      <c r="B316" s="60">
        <v>3</v>
      </c>
      <c r="C316" s="60">
        <v>2</v>
      </c>
      <c r="D316" s="60">
        <v>4</v>
      </c>
      <c r="E316" s="60">
        <v>1</v>
      </c>
      <c r="F316" s="415"/>
      <c r="G316" s="227" t="s">
        <v>640</v>
      </c>
    </row>
    <row r="317" spans="1:7" ht="12.75">
      <c r="A317" s="60">
        <v>3</v>
      </c>
      <c r="B317" s="60">
        <v>3</v>
      </c>
      <c r="C317" s="60">
        <v>2</v>
      </c>
      <c r="D317" s="60">
        <v>4</v>
      </c>
      <c r="E317" s="60">
        <v>1</v>
      </c>
      <c r="F317" s="415">
        <v>1</v>
      </c>
      <c r="G317" s="227" t="s">
        <v>641</v>
      </c>
    </row>
    <row r="318" spans="1:7" ht="12.75">
      <c r="A318" s="60">
        <v>3</v>
      </c>
      <c r="B318" s="60">
        <v>3</v>
      </c>
      <c r="C318" s="60">
        <v>2</v>
      </c>
      <c r="D318" s="60">
        <v>4</v>
      </c>
      <c r="E318" s="60">
        <v>1</v>
      </c>
      <c r="F318" s="415">
        <v>2</v>
      </c>
      <c r="G318" s="227" t="s">
        <v>647</v>
      </c>
    </row>
    <row r="319" spans="1:7" ht="12.75">
      <c r="A319" s="60">
        <v>3</v>
      </c>
      <c r="B319" s="60">
        <v>3</v>
      </c>
      <c r="C319" s="60">
        <v>2</v>
      </c>
      <c r="D319" s="60">
        <v>5</v>
      </c>
      <c r="E319" s="60"/>
      <c r="F319" s="415"/>
      <c r="G319" s="227" t="s">
        <v>643</v>
      </c>
    </row>
    <row r="320" spans="1:7" ht="12.75">
      <c r="A320" s="60">
        <v>3</v>
      </c>
      <c r="B320" s="60">
        <v>3</v>
      </c>
      <c r="C320" s="60">
        <v>2</v>
      </c>
      <c r="D320" s="60">
        <v>5</v>
      </c>
      <c r="E320" s="60">
        <v>1</v>
      </c>
      <c r="F320" s="415"/>
      <c r="G320" s="227" t="s">
        <v>643</v>
      </c>
    </row>
    <row r="321" spans="1:7" ht="12.75">
      <c r="A321" s="60">
        <v>3</v>
      </c>
      <c r="B321" s="60">
        <v>3</v>
      </c>
      <c r="C321" s="60">
        <v>2</v>
      </c>
      <c r="D321" s="60">
        <v>5</v>
      </c>
      <c r="E321" s="60">
        <v>1</v>
      </c>
      <c r="F321" s="415">
        <v>1</v>
      </c>
      <c r="G321" s="227" t="s">
        <v>643</v>
      </c>
    </row>
    <row r="322" spans="1:7" ht="12.75">
      <c r="A322" s="60">
        <v>3</v>
      </c>
      <c r="B322" s="60">
        <v>3</v>
      </c>
      <c r="C322" s="60">
        <v>2</v>
      </c>
      <c r="D322" s="60">
        <v>6</v>
      </c>
      <c r="E322" s="60"/>
      <c r="F322" s="415"/>
      <c r="G322" s="60" t="s">
        <v>128</v>
      </c>
    </row>
    <row r="323" spans="1:7" ht="12.75">
      <c r="A323" s="60">
        <v>3</v>
      </c>
      <c r="B323" s="60">
        <v>3</v>
      </c>
      <c r="C323" s="60">
        <v>2</v>
      </c>
      <c r="D323" s="60">
        <v>6</v>
      </c>
      <c r="E323" s="60">
        <v>1</v>
      </c>
      <c r="F323" s="415"/>
      <c r="G323" s="60" t="s">
        <v>128</v>
      </c>
    </row>
    <row r="324" spans="1:7" ht="12.75">
      <c r="A324" s="60">
        <v>3</v>
      </c>
      <c r="B324" s="60">
        <v>3</v>
      </c>
      <c r="C324" s="60">
        <v>2</v>
      </c>
      <c r="D324" s="60">
        <v>6</v>
      </c>
      <c r="E324" s="60">
        <v>1</v>
      </c>
      <c r="F324" s="415">
        <v>1</v>
      </c>
      <c r="G324" s="60" t="s">
        <v>128</v>
      </c>
    </row>
    <row r="325" spans="1:7" ht="12.75">
      <c r="A325" s="60">
        <v>3</v>
      </c>
      <c r="B325" s="60">
        <v>3</v>
      </c>
      <c r="C325" s="60">
        <v>2</v>
      </c>
      <c r="D325" s="60">
        <v>7</v>
      </c>
      <c r="E325" s="60"/>
      <c r="F325" s="415"/>
      <c r="G325" s="227" t="s">
        <v>645</v>
      </c>
    </row>
    <row r="326" spans="1:7" ht="12.75">
      <c r="A326" s="60">
        <v>3</v>
      </c>
      <c r="B326" s="60">
        <v>3</v>
      </c>
      <c r="C326" s="60">
        <v>2</v>
      </c>
      <c r="D326" s="60">
        <v>7</v>
      </c>
      <c r="E326" s="60">
        <v>1</v>
      </c>
      <c r="F326" s="415"/>
      <c r="G326" s="227" t="s">
        <v>645</v>
      </c>
    </row>
    <row r="327" spans="1:7" ht="12.75">
      <c r="A327" s="61">
        <v>3</v>
      </c>
      <c r="B327" s="61">
        <v>3</v>
      </c>
      <c r="C327" s="61">
        <v>2</v>
      </c>
      <c r="D327" s="61">
        <v>7</v>
      </c>
      <c r="E327" s="61">
        <v>1</v>
      </c>
      <c r="F327" s="417">
        <v>1</v>
      </c>
      <c r="G327" s="283" t="s">
        <v>646</v>
      </c>
    </row>
    <row r="328" spans="1:7" ht="12.75">
      <c r="A328" s="283">
        <v>3</v>
      </c>
      <c r="B328" s="283">
        <v>3</v>
      </c>
      <c r="C328" s="283">
        <v>2</v>
      </c>
      <c r="D328" s="283">
        <v>7</v>
      </c>
      <c r="E328" s="283">
        <v>1</v>
      </c>
      <c r="F328" s="419">
        <v>2</v>
      </c>
      <c r="G328" s="283" t="s">
        <v>341</v>
      </c>
    </row>
    <row r="329" spans="1:7" ht="12.75">
      <c r="A329" s="431"/>
      <c r="B329" s="431"/>
      <c r="C329" s="431"/>
      <c r="D329" s="431"/>
      <c r="E329" s="431"/>
      <c r="F329" s="431"/>
      <c r="G329" s="431"/>
    </row>
    <row r="330" spans="1:7" ht="12.75">
      <c r="A330" s="431"/>
      <c r="B330" s="431"/>
      <c r="C330" s="431"/>
      <c r="D330" s="431"/>
      <c r="E330" s="431"/>
      <c r="F330" s="431"/>
      <c r="G330" s="431"/>
    </row>
    <row r="331" spans="1:7" ht="12.75">
      <c r="A331" s="431"/>
      <c r="B331" s="431"/>
      <c r="C331" s="431"/>
      <c r="D331" s="431"/>
      <c r="E331" s="431"/>
      <c r="F331" s="431"/>
      <c r="G331" s="431"/>
    </row>
    <row r="332" spans="1:7" ht="12.75">
      <c r="A332" s="431"/>
      <c r="B332" s="431"/>
      <c r="C332" s="431"/>
      <c r="D332" s="431"/>
      <c r="E332" s="431"/>
      <c r="F332" s="431"/>
      <c r="G332" s="431"/>
    </row>
    <row r="333" spans="1:7" ht="12.75">
      <c r="A333" s="431"/>
      <c r="B333" s="431"/>
      <c r="C333" s="431"/>
      <c r="D333" s="431"/>
      <c r="E333" s="431"/>
      <c r="F333" s="431"/>
      <c r="G333" s="431"/>
    </row>
    <row r="334" spans="1:7" ht="12.75">
      <c r="A334" s="431"/>
      <c r="B334" s="431"/>
      <c r="C334" s="431"/>
      <c r="D334" s="431"/>
      <c r="E334" s="431"/>
      <c r="F334" s="431"/>
      <c r="G334" s="431"/>
    </row>
    <row r="335" spans="1:7" ht="12.75">
      <c r="A335" s="431"/>
      <c r="B335" s="431"/>
      <c r="C335" s="431"/>
      <c r="D335" s="431"/>
      <c r="E335" s="431"/>
      <c r="F335" s="431"/>
      <c r="G335" s="431"/>
    </row>
    <row r="336" spans="1:7" ht="12.75">
      <c r="A336" s="431"/>
      <c r="B336" s="431"/>
      <c r="C336" s="431"/>
      <c r="D336" s="431"/>
      <c r="E336" s="431"/>
      <c r="F336" s="431"/>
      <c r="G336" s="431"/>
    </row>
    <row r="337" spans="1:7" ht="12.75">
      <c r="A337" s="431"/>
      <c r="B337" s="431"/>
      <c r="C337" s="431"/>
      <c r="D337" s="431"/>
      <c r="E337" s="431"/>
      <c r="F337" s="431"/>
      <c r="G337" s="431"/>
    </row>
    <row r="338" spans="1:7" ht="12.75">
      <c r="A338" s="431"/>
      <c r="B338" s="431"/>
      <c r="C338" s="431"/>
      <c r="D338" s="431"/>
      <c r="E338" s="431"/>
      <c r="F338" s="431"/>
      <c r="G338" s="431"/>
    </row>
    <row r="339" spans="1:7" ht="12.75">
      <c r="A339" s="431"/>
      <c r="B339" s="431"/>
      <c r="C339" s="431"/>
      <c r="D339" s="431"/>
      <c r="E339" s="431"/>
      <c r="F339" s="431"/>
      <c r="G339" s="431"/>
    </row>
    <row r="340" spans="1:7" ht="12.75">
      <c r="A340" s="431"/>
      <c r="B340" s="431"/>
      <c r="C340" s="431"/>
      <c r="D340" s="431"/>
      <c r="E340" s="431"/>
      <c r="F340" s="431"/>
      <c r="G340" s="431"/>
    </row>
    <row r="341" spans="1:7" ht="12.75">
      <c r="A341" s="431"/>
      <c r="B341" s="431"/>
      <c r="C341" s="431"/>
      <c r="D341" s="431"/>
      <c r="E341" s="431"/>
      <c r="F341" s="431"/>
      <c r="G341" s="431"/>
    </row>
    <row r="342" spans="1:7" ht="12.75">
      <c r="A342" s="431"/>
      <c r="B342" s="431"/>
      <c r="C342" s="431"/>
      <c r="D342" s="431"/>
      <c r="E342" s="431"/>
      <c r="F342" s="431"/>
      <c r="G342" s="431"/>
    </row>
    <row r="343" spans="1:7" ht="12.75">
      <c r="A343" s="431"/>
      <c r="B343" s="431"/>
      <c r="C343" s="431"/>
      <c r="D343" s="431"/>
      <c r="E343" s="431"/>
      <c r="F343" s="431"/>
      <c r="G343" s="431"/>
    </row>
    <row r="344" spans="1:7" ht="12.75">
      <c r="A344" s="431"/>
      <c r="B344" s="431"/>
      <c r="C344" s="431"/>
      <c r="D344" s="431"/>
      <c r="E344" s="431"/>
      <c r="F344" s="431"/>
      <c r="G344" s="431"/>
    </row>
    <row r="345" spans="1:7" ht="12.75">
      <c r="A345" s="431"/>
      <c r="B345" s="431"/>
      <c r="C345" s="431"/>
      <c r="D345" s="431"/>
      <c r="E345" s="431"/>
      <c r="F345" s="431"/>
      <c r="G345" s="431"/>
    </row>
    <row r="346" spans="1:7" ht="12.75">
      <c r="A346" s="431"/>
      <c r="B346" s="431"/>
      <c r="C346" s="431"/>
      <c r="D346" s="431"/>
      <c r="E346" s="431"/>
      <c r="F346" s="431"/>
      <c r="G346" s="431"/>
    </row>
    <row r="347" spans="1:7" ht="12.75">
      <c r="A347" s="431"/>
      <c r="B347" s="431"/>
      <c r="C347" s="431"/>
      <c r="D347" s="431"/>
      <c r="E347" s="431"/>
      <c r="F347" s="431"/>
      <c r="G347" s="431"/>
    </row>
    <row r="348" spans="1:7" ht="12.75">
      <c r="A348" s="431"/>
      <c r="B348" s="431"/>
      <c r="C348" s="431"/>
      <c r="D348" s="431"/>
      <c r="E348" s="431"/>
      <c r="F348" s="431"/>
      <c r="G348" s="431"/>
    </row>
    <row r="349" spans="1:7" ht="12.75">
      <c r="A349" s="431"/>
      <c r="B349" s="431"/>
      <c r="C349" s="431"/>
      <c r="D349" s="431"/>
      <c r="E349" s="431"/>
      <c r="F349" s="431"/>
      <c r="G349" s="431"/>
    </row>
    <row r="350" spans="1:7" ht="12.75">
      <c r="A350" s="431"/>
      <c r="B350" s="431"/>
      <c r="C350" s="431"/>
      <c r="D350" s="431"/>
      <c r="E350" s="431"/>
      <c r="F350" s="431"/>
      <c r="G350" s="431"/>
    </row>
    <row r="351" spans="1:7" ht="12.75">
      <c r="A351" s="431"/>
      <c r="B351" s="431"/>
      <c r="C351" s="431"/>
      <c r="D351" s="431"/>
      <c r="E351" s="431"/>
      <c r="F351" s="431"/>
      <c r="G351" s="431"/>
    </row>
    <row r="352" spans="1:7" ht="12.75">
      <c r="A352" s="431"/>
      <c r="B352" s="431"/>
      <c r="C352" s="431"/>
      <c r="D352" s="431"/>
      <c r="E352" s="431"/>
      <c r="F352" s="431"/>
      <c r="G352" s="431"/>
    </row>
    <row r="353" spans="1:7" ht="12.75">
      <c r="A353" s="431"/>
      <c r="B353" s="431"/>
      <c r="C353" s="431"/>
      <c r="D353" s="431"/>
      <c r="E353" s="431"/>
      <c r="F353" s="431"/>
      <c r="G353" s="431"/>
    </row>
    <row r="354" spans="1:7" ht="12.75">
      <c r="A354" s="431"/>
      <c r="B354" s="431"/>
      <c r="C354" s="431"/>
      <c r="D354" s="431"/>
      <c r="E354" s="431"/>
      <c r="F354" s="431"/>
      <c r="G354" s="431"/>
    </row>
    <row r="355" spans="1:7" ht="12.75">
      <c r="A355" s="431"/>
      <c r="B355" s="431"/>
      <c r="C355" s="431"/>
      <c r="D355" s="431"/>
      <c r="E355" s="431"/>
      <c r="F355" s="431"/>
      <c r="G355" s="431"/>
    </row>
    <row r="356" spans="1:7" ht="12.75">
      <c r="A356" s="431"/>
      <c r="B356" s="431"/>
      <c r="C356" s="431"/>
      <c r="D356" s="431"/>
      <c r="E356" s="431"/>
      <c r="F356" s="431"/>
      <c r="G356" s="431"/>
    </row>
    <row r="357" spans="1:7" ht="12.75">
      <c r="A357" s="431"/>
      <c r="B357" s="431"/>
      <c r="C357" s="431"/>
      <c r="D357" s="431"/>
      <c r="E357" s="431"/>
      <c r="F357" s="431"/>
      <c r="G357" s="431"/>
    </row>
    <row r="358" spans="1:7" ht="12.75">
      <c r="A358" s="431"/>
      <c r="B358" s="431"/>
      <c r="C358" s="431"/>
      <c r="D358" s="431"/>
      <c r="E358" s="431"/>
      <c r="F358" s="431"/>
      <c r="G358" s="431"/>
    </row>
    <row r="359" spans="1:7" ht="12.75">
      <c r="A359" s="431"/>
      <c r="B359" s="431"/>
      <c r="C359" s="431"/>
      <c r="D359" s="431"/>
      <c r="E359" s="431"/>
      <c r="F359" s="431"/>
      <c r="G359" s="431"/>
    </row>
    <row r="360" spans="1:7" ht="12.75">
      <c r="A360" s="431"/>
      <c r="B360" s="431"/>
      <c r="C360" s="431"/>
      <c r="D360" s="431"/>
      <c r="E360" s="431"/>
      <c r="F360" s="431"/>
      <c r="G360" s="431"/>
    </row>
    <row r="361" spans="1:7" ht="12.75">
      <c r="A361" s="431"/>
      <c r="B361" s="431"/>
      <c r="C361" s="431"/>
      <c r="D361" s="431"/>
      <c r="E361" s="431"/>
      <c r="F361" s="431"/>
      <c r="G361" s="431"/>
    </row>
    <row r="362" spans="1:7" ht="12.75">
      <c r="A362" s="431"/>
      <c r="B362" s="431"/>
      <c r="C362" s="431"/>
      <c r="D362" s="431"/>
      <c r="E362" s="431"/>
      <c r="F362" s="431"/>
      <c r="G362" s="431"/>
    </row>
    <row r="363" spans="1:7" ht="12.75">
      <c r="A363" s="431"/>
      <c r="B363" s="431"/>
      <c r="C363" s="431"/>
      <c r="D363" s="431"/>
      <c r="E363" s="431"/>
      <c r="F363" s="431"/>
      <c r="G363" s="431"/>
    </row>
    <row r="364" spans="1:7" ht="12.75">
      <c r="A364" s="431"/>
      <c r="B364" s="431"/>
      <c r="C364" s="431"/>
      <c r="D364" s="431"/>
      <c r="E364" s="431"/>
      <c r="F364" s="431"/>
      <c r="G364" s="431"/>
    </row>
    <row r="365" spans="1:7" ht="12.75">
      <c r="A365" s="431"/>
      <c r="B365" s="431"/>
      <c r="C365" s="431"/>
      <c r="D365" s="431"/>
      <c r="E365" s="431"/>
      <c r="F365" s="431"/>
      <c r="G365" s="431"/>
    </row>
    <row r="366" spans="1:7" ht="12.75">
      <c r="A366" s="431"/>
      <c r="B366" s="431"/>
      <c r="C366" s="431"/>
      <c r="D366" s="431"/>
      <c r="E366" s="431"/>
      <c r="F366" s="431"/>
      <c r="G366" s="431"/>
    </row>
    <row r="367" spans="1:7" ht="12.75">
      <c r="A367" s="431"/>
      <c r="B367" s="431"/>
      <c r="C367" s="431"/>
      <c r="D367" s="431"/>
      <c r="E367" s="431"/>
      <c r="F367" s="431"/>
      <c r="G367" s="431"/>
    </row>
    <row r="368" spans="1:7" ht="12.75">
      <c r="A368" s="431"/>
      <c r="B368" s="431"/>
      <c r="C368" s="431"/>
      <c r="D368" s="431"/>
      <c r="E368" s="431"/>
      <c r="F368" s="431"/>
      <c r="G368" s="431"/>
    </row>
    <row r="369" spans="1:7" ht="12.75">
      <c r="A369" s="431"/>
      <c r="B369" s="431"/>
      <c r="C369" s="431"/>
      <c r="D369" s="431"/>
      <c r="E369" s="431"/>
      <c r="F369" s="431"/>
      <c r="G369" s="431"/>
    </row>
    <row r="370" spans="1:7" ht="12.75">
      <c r="A370" s="431"/>
      <c r="B370" s="431"/>
      <c r="C370" s="431"/>
      <c r="D370" s="431"/>
      <c r="E370" s="431"/>
      <c r="F370" s="431"/>
      <c r="G370" s="431"/>
    </row>
    <row r="371" spans="1:7" ht="12.75">
      <c r="A371" s="431"/>
      <c r="B371" s="431"/>
      <c r="C371" s="431"/>
      <c r="D371" s="431"/>
      <c r="E371" s="431"/>
      <c r="F371" s="431"/>
      <c r="G371" s="431"/>
    </row>
    <row r="372" spans="1:7" ht="12.75">
      <c r="A372" s="431"/>
      <c r="B372" s="431"/>
      <c r="C372" s="431"/>
      <c r="D372" s="431"/>
      <c r="E372" s="431"/>
      <c r="F372" s="431"/>
      <c r="G372" s="431"/>
    </row>
    <row r="373" spans="1:7" ht="12.75">
      <c r="A373" s="431"/>
      <c r="B373" s="431"/>
      <c r="C373" s="431"/>
      <c r="D373" s="431"/>
      <c r="E373" s="431"/>
      <c r="F373" s="431"/>
      <c r="G373" s="431"/>
    </row>
    <row r="374" spans="1:7" ht="12.75">
      <c r="A374" s="431"/>
      <c r="B374" s="431"/>
      <c r="C374" s="431"/>
      <c r="D374" s="431"/>
      <c r="E374" s="431"/>
      <c r="F374" s="431"/>
      <c r="G374" s="431"/>
    </row>
    <row r="375" spans="1:7" ht="12.75">
      <c r="A375" s="431"/>
      <c r="B375" s="431"/>
      <c r="C375" s="431"/>
      <c r="D375" s="431"/>
      <c r="E375" s="431"/>
      <c r="F375" s="431"/>
      <c r="G375" s="431"/>
    </row>
    <row r="376" spans="1:7" ht="12.75">
      <c r="A376" s="431"/>
      <c r="B376" s="431"/>
      <c r="C376" s="431"/>
      <c r="D376" s="431"/>
      <c r="E376" s="431"/>
      <c r="F376" s="431"/>
      <c r="G376" s="431"/>
    </row>
    <row r="377" spans="1:7" ht="12.75">
      <c r="A377" s="431"/>
      <c r="B377" s="431"/>
      <c r="C377" s="431"/>
      <c r="D377" s="431"/>
      <c r="E377" s="431"/>
      <c r="F377" s="431"/>
      <c r="G377" s="431"/>
    </row>
    <row r="378" spans="1:7" ht="12.75">
      <c r="A378" s="431"/>
      <c r="B378" s="431"/>
      <c r="C378" s="431"/>
      <c r="D378" s="431"/>
      <c r="E378" s="431"/>
      <c r="F378" s="431"/>
      <c r="G378" s="431"/>
    </row>
    <row r="379" spans="1:7" ht="12.75">
      <c r="A379" s="431"/>
      <c r="B379" s="431"/>
      <c r="C379" s="431"/>
      <c r="D379" s="431"/>
      <c r="E379" s="431"/>
      <c r="F379" s="431"/>
      <c r="G379" s="431"/>
    </row>
    <row r="380" spans="1:7" ht="12.75">
      <c r="A380" s="431"/>
      <c r="B380" s="431"/>
      <c r="C380" s="431"/>
      <c r="D380" s="431"/>
      <c r="E380" s="431"/>
      <c r="F380" s="431"/>
      <c r="G380" s="431"/>
    </row>
    <row r="381" spans="1:7" ht="12.75">
      <c r="A381" s="431"/>
      <c r="B381" s="431"/>
      <c r="C381" s="431"/>
      <c r="D381" s="431"/>
      <c r="E381" s="431"/>
      <c r="F381" s="431"/>
      <c r="G381" s="431"/>
    </row>
    <row r="382" spans="1:7" ht="12.75">
      <c r="A382" s="431"/>
      <c r="B382" s="431"/>
      <c r="C382" s="431"/>
      <c r="D382" s="431"/>
      <c r="E382" s="431"/>
      <c r="F382" s="431"/>
      <c r="G382" s="431"/>
    </row>
    <row r="383" spans="1:7" ht="12.75">
      <c r="A383" s="431"/>
      <c r="B383" s="431"/>
      <c r="C383" s="431"/>
      <c r="D383" s="431"/>
      <c r="E383" s="431"/>
      <c r="F383" s="431"/>
      <c r="G383" s="431"/>
    </row>
    <row r="384" spans="1:7" ht="12.75">
      <c r="A384" s="431"/>
      <c r="B384" s="431"/>
      <c r="C384" s="431"/>
      <c r="D384" s="431"/>
      <c r="E384" s="431"/>
      <c r="F384" s="431"/>
      <c r="G384" s="431"/>
    </row>
    <row r="385" spans="1:7" ht="12.75">
      <c r="A385" s="431"/>
      <c r="B385" s="431"/>
      <c r="C385" s="431"/>
      <c r="D385" s="431"/>
      <c r="E385" s="431"/>
      <c r="F385" s="431"/>
      <c r="G385" s="431"/>
    </row>
    <row r="386" spans="1:7" ht="12.75">
      <c r="A386" s="431"/>
      <c r="B386" s="431"/>
      <c r="C386" s="431"/>
      <c r="D386" s="431"/>
      <c r="E386" s="431"/>
      <c r="F386" s="431"/>
      <c r="G386" s="431"/>
    </row>
    <row r="387" spans="1:7" ht="12.75">
      <c r="A387" s="431"/>
      <c r="B387" s="431"/>
      <c r="C387" s="431"/>
      <c r="D387" s="431"/>
      <c r="E387" s="431"/>
      <c r="F387" s="431"/>
      <c r="G387" s="431"/>
    </row>
    <row r="388" spans="1:7" ht="12.75">
      <c r="A388" s="431"/>
      <c r="B388" s="431"/>
      <c r="C388" s="431"/>
      <c r="D388" s="431"/>
      <c r="E388" s="431"/>
      <c r="F388" s="431"/>
      <c r="G388" s="431"/>
    </row>
    <row r="389" spans="1:7" ht="12.75">
      <c r="A389" s="431"/>
      <c r="B389" s="431"/>
      <c r="C389" s="431"/>
      <c r="D389" s="431"/>
      <c r="E389" s="431"/>
      <c r="F389" s="431"/>
      <c r="G389" s="431"/>
    </row>
    <row r="390" spans="1:7" ht="12.75">
      <c r="A390" s="431"/>
      <c r="B390" s="431"/>
      <c r="C390" s="431"/>
      <c r="D390" s="431"/>
      <c r="E390" s="431"/>
      <c r="F390" s="431"/>
      <c r="G390" s="431"/>
    </row>
    <row r="391" spans="1:7" ht="12.75">
      <c r="A391" s="431"/>
      <c r="B391" s="431"/>
      <c r="C391" s="431"/>
      <c r="D391" s="431"/>
      <c r="E391" s="431"/>
      <c r="F391" s="431"/>
      <c r="G391" s="431"/>
    </row>
    <row r="392" spans="1:7" ht="12.75">
      <c r="A392" s="431"/>
      <c r="B392" s="431"/>
      <c r="C392" s="431"/>
      <c r="D392" s="431"/>
      <c r="E392" s="431"/>
      <c r="F392" s="431"/>
      <c r="G392" s="431"/>
    </row>
    <row r="393" spans="1:7" ht="12.75">
      <c r="A393" s="431"/>
      <c r="B393" s="431"/>
      <c r="C393" s="431"/>
      <c r="D393" s="431"/>
      <c r="E393" s="431"/>
      <c r="F393" s="431"/>
      <c r="G393" s="431"/>
    </row>
    <row r="394" spans="1:7" ht="12.75">
      <c r="A394" s="431"/>
      <c r="B394" s="431"/>
      <c r="C394" s="431"/>
      <c r="D394" s="431"/>
      <c r="E394" s="431"/>
      <c r="F394" s="431"/>
      <c r="G394" s="431"/>
    </row>
    <row r="395" spans="1:7" ht="12.75">
      <c r="A395" s="431"/>
      <c r="B395" s="431"/>
      <c r="C395" s="431"/>
      <c r="D395" s="431"/>
      <c r="E395" s="431"/>
      <c r="F395" s="431"/>
      <c r="G395" s="431"/>
    </row>
    <row r="396" spans="1:7" ht="12.75">
      <c r="A396" s="431"/>
      <c r="B396" s="431"/>
      <c r="C396" s="431"/>
      <c r="D396" s="431"/>
      <c r="E396" s="431"/>
      <c r="F396" s="431"/>
      <c r="G396" s="431"/>
    </row>
    <row r="397" spans="1:7" ht="12.75">
      <c r="A397" s="431"/>
      <c r="B397" s="431"/>
      <c r="C397" s="431"/>
      <c r="D397" s="431"/>
      <c r="E397" s="431"/>
      <c r="F397" s="431"/>
      <c r="G397" s="431"/>
    </row>
    <row r="398" spans="1:7" ht="12.75">
      <c r="A398" s="431"/>
      <c r="B398" s="431"/>
      <c r="C398" s="431"/>
      <c r="D398" s="431"/>
      <c r="E398" s="431"/>
      <c r="F398" s="431"/>
      <c r="G398" s="431"/>
    </row>
    <row r="399" spans="1:7" ht="12.75">
      <c r="A399" s="431"/>
      <c r="B399" s="431"/>
      <c r="C399" s="431"/>
      <c r="D399" s="431"/>
      <c r="E399" s="431"/>
      <c r="F399" s="431"/>
      <c r="G399" s="431"/>
    </row>
    <row r="400" spans="1:7" ht="12.75">
      <c r="A400" s="431"/>
      <c r="B400" s="431"/>
      <c r="C400" s="431"/>
      <c r="D400" s="431"/>
      <c r="E400" s="431"/>
      <c r="F400" s="431"/>
      <c r="G400" s="431"/>
    </row>
    <row r="401" spans="1:7" ht="12.75">
      <c r="A401" s="431"/>
      <c r="B401" s="431"/>
      <c r="C401" s="431"/>
      <c r="D401" s="431"/>
      <c r="E401" s="431"/>
      <c r="F401" s="431"/>
      <c r="G401" s="431"/>
    </row>
    <row r="402" spans="1:7" ht="12.75">
      <c r="A402" s="431"/>
      <c r="B402" s="431"/>
      <c r="C402" s="431"/>
      <c r="D402" s="431"/>
      <c r="E402" s="431"/>
      <c r="F402" s="431"/>
      <c r="G402" s="431"/>
    </row>
    <row r="403" spans="1:7" ht="12.75">
      <c r="A403" s="431"/>
      <c r="B403" s="431"/>
      <c r="C403" s="431"/>
      <c r="D403" s="431"/>
      <c r="E403" s="431"/>
      <c r="F403" s="431"/>
      <c r="G403" s="431"/>
    </row>
    <row r="404" spans="1:7" ht="12.75">
      <c r="A404" s="431"/>
      <c r="B404" s="431"/>
      <c r="C404" s="431"/>
      <c r="D404" s="431"/>
      <c r="E404" s="431"/>
      <c r="F404" s="431"/>
      <c r="G404" s="431"/>
    </row>
    <row r="405" spans="1:7" ht="12.75">
      <c r="A405" s="431"/>
      <c r="B405" s="431"/>
      <c r="C405" s="431"/>
      <c r="D405" s="431"/>
      <c r="E405" s="431"/>
      <c r="F405" s="431"/>
      <c r="G405" s="431"/>
    </row>
    <row r="406" spans="1:7" ht="12.75">
      <c r="A406" s="431"/>
      <c r="B406" s="431"/>
      <c r="C406" s="431"/>
      <c r="D406" s="431"/>
      <c r="E406" s="431"/>
      <c r="F406" s="431"/>
      <c r="G406" s="431"/>
    </row>
    <row r="407" spans="1:7" ht="12.75">
      <c r="A407" s="431"/>
      <c r="B407" s="431"/>
      <c r="C407" s="431"/>
      <c r="D407" s="431"/>
      <c r="E407" s="431"/>
      <c r="F407" s="431"/>
      <c r="G407" s="431"/>
    </row>
    <row r="408" spans="1:7" ht="12.75">
      <c r="A408" s="431"/>
      <c r="B408" s="431"/>
      <c r="C408" s="431"/>
      <c r="D408" s="431"/>
      <c r="E408" s="431"/>
      <c r="F408" s="431"/>
      <c r="G408" s="431"/>
    </row>
    <row r="409" spans="1:7" ht="12.75">
      <c r="A409" s="431"/>
      <c r="B409" s="431"/>
      <c r="C409" s="431"/>
      <c r="D409" s="431"/>
      <c r="E409" s="431"/>
      <c r="F409" s="431"/>
      <c r="G409" s="431"/>
    </row>
    <row r="410" spans="1:7" ht="12.75">
      <c r="A410" s="431"/>
      <c r="B410" s="431"/>
      <c r="C410" s="431"/>
      <c r="D410" s="431"/>
      <c r="E410" s="431"/>
      <c r="F410" s="431"/>
      <c r="G410" s="431"/>
    </row>
    <row r="411" spans="1:7" ht="12.75">
      <c r="A411" s="431"/>
      <c r="B411" s="431"/>
      <c r="C411" s="431"/>
      <c r="D411" s="431"/>
      <c r="E411" s="431"/>
      <c r="F411" s="431"/>
      <c r="G411" s="431"/>
    </row>
    <row r="412" spans="1:7" ht="12.75">
      <c r="A412" s="431"/>
      <c r="B412" s="431"/>
      <c r="C412" s="431"/>
      <c r="D412" s="431"/>
      <c r="E412" s="431"/>
      <c r="F412" s="431"/>
      <c r="G412" s="431"/>
    </row>
    <row r="413" spans="1:7" ht="12.75">
      <c r="A413" s="431"/>
      <c r="B413" s="431"/>
      <c r="C413" s="431"/>
      <c r="D413" s="431"/>
      <c r="E413" s="431"/>
      <c r="F413" s="431"/>
      <c r="G413" s="431"/>
    </row>
    <row r="414" spans="1:7" ht="12.75">
      <c r="A414" s="431"/>
      <c r="B414" s="431"/>
      <c r="C414" s="431"/>
      <c r="D414" s="431"/>
      <c r="E414" s="431"/>
      <c r="F414" s="431"/>
      <c r="G414" s="431"/>
    </row>
    <row r="415" spans="1:7" ht="12.75">
      <c r="A415" s="431"/>
      <c r="B415" s="431"/>
      <c r="C415" s="431"/>
      <c r="D415" s="431"/>
      <c r="E415" s="431"/>
      <c r="F415" s="431"/>
      <c r="G415" s="431"/>
    </row>
    <row r="416" spans="1:7" ht="12.75">
      <c r="A416" s="431"/>
      <c r="B416" s="431"/>
      <c r="C416" s="431"/>
      <c r="D416" s="431"/>
      <c r="E416" s="431"/>
      <c r="F416" s="431"/>
      <c r="G416" s="431"/>
    </row>
    <row r="417" spans="1:7" ht="12.75">
      <c r="A417" s="431"/>
      <c r="B417" s="431"/>
      <c r="C417" s="431"/>
      <c r="D417" s="431"/>
      <c r="E417" s="431"/>
      <c r="F417" s="431"/>
      <c r="G417" s="431"/>
    </row>
    <row r="418" spans="1:7" ht="12.75">
      <c r="A418" s="431"/>
      <c r="B418" s="431"/>
      <c r="C418" s="431"/>
      <c r="D418" s="431"/>
      <c r="E418" s="431"/>
      <c r="F418" s="431"/>
      <c r="G418" s="431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Irena</cp:lastModifiedBy>
  <cp:lastPrinted>2018-02-07T12:01:45Z</cp:lastPrinted>
  <dcterms:created xsi:type="dcterms:W3CDTF">2004-04-07T10:43:01Z</dcterms:created>
  <dcterms:modified xsi:type="dcterms:W3CDTF">2018-05-30T08:21:59Z</dcterms:modified>
  <cp:category/>
  <cp:version/>
  <cp:contentType/>
  <cp:contentStatus/>
</cp:coreProperties>
</file>